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G:\DRICO\PUBLICAÇÕES\Evolução das Economias dos PALOP e de Timor-Leste\2018-2019\IV - Anexos\"/>
    </mc:Choice>
  </mc:AlternateContent>
  <bookViews>
    <workbookView xWindow="0" yWindow="0" windowWidth="15690" windowHeight="12765" tabRatio="701"/>
  </bookViews>
  <sheets>
    <sheet name="Capa" sheetId="81" r:id="rId1"/>
    <sheet name="Índice" sheetId="14" r:id="rId2"/>
    <sheet name="Quadro II.1.1" sheetId="36" r:id="rId3"/>
    <sheet name="Quadro II.1.2" sheetId="37" r:id="rId4"/>
    <sheet name="Quadro II.1.3" sheetId="38" r:id="rId5"/>
    <sheet name="Quadro II.1.4" sheetId="39" r:id="rId6"/>
    <sheet name="Quadro II.1.5" sheetId="40" r:id="rId7"/>
    <sheet name="Quadro II.1.6" sheetId="41" r:id="rId8"/>
    <sheet name="Quadro II.1.7" sheetId="42" r:id="rId9"/>
    <sheet name="Quadro II.1.8" sheetId="43" r:id="rId10"/>
    <sheet name="Quadro II.1.9" sheetId="44" r:id="rId11"/>
    <sheet name="Quadro II.1.10" sheetId="45" r:id="rId12"/>
    <sheet name="Quadro II.1.11" sheetId="46" r:id="rId13"/>
    <sheet name="Quadro II.1.12" sheetId="47" r:id="rId14"/>
    <sheet name="Quadro II.2.1" sheetId="1" r:id="rId15"/>
    <sheet name="Quadro II.2.2" sheetId="3" r:id="rId16"/>
    <sheet name="Quadro II.2.3" sheetId="4" r:id="rId17"/>
    <sheet name="Quadro II.2.4" sheetId="5" r:id="rId18"/>
    <sheet name="Quadro II.2.5" sheetId="6" r:id="rId19"/>
    <sheet name="Quadro II.2.6" sheetId="13" r:id="rId20"/>
    <sheet name="Quadro II.2.7" sheetId="7" r:id="rId21"/>
    <sheet name="Quadro II.2.8" sheetId="8" r:id="rId22"/>
    <sheet name="Quadro II.2.9" sheetId="9" r:id="rId23"/>
    <sheet name="Quadro II.2.10" sheetId="10" r:id="rId24"/>
    <sheet name="Quadro II.2.11" sheetId="12" r:id="rId25"/>
    <sheet name="Quadro II.2.12" sheetId="11" r:id="rId26"/>
    <sheet name="Quadro II.3.1" sheetId="24" r:id="rId27"/>
    <sheet name="Quadro II.3.2" sheetId="25" r:id="rId28"/>
    <sheet name="Quadro II.3.3" sheetId="26" r:id="rId29"/>
    <sheet name="Quadro II.3.4" sheetId="27" r:id="rId30"/>
    <sheet name="Quadro II.3.5" sheetId="28" r:id="rId31"/>
    <sheet name="Quadro II.3.6" sheetId="29" r:id="rId32"/>
    <sheet name="Quadro II.3.7" sheetId="30" r:id="rId33"/>
    <sheet name="Quadro II.3.8" sheetId="31" r:id="rId34"/>
    <sheet name="Quadro II.3.9" sheetId="32" r:id="rId35"/>
    <sheet name="Quadro II.3.10" sheetId="34" r:id="rId36"/>
    <sheet name="Quadro II.3.11" sheetId="33" r:id="rId37"/>
    <sheet name="Quadro II.3.12" sheetId="35" r:id="rId38"/>
    <sheet name="Quadro II.4.1" sheetId="48" r:id="rId39"/>
    <sheet name="Quadro II.4.2" sheetId="49" r:id="rId40"/>
    <sheet name="Quadro II.4.3" sheetId="50" r:id="rId41"/>
    <sheet name="Quadro II.4.4" sheetId="51" r:id="rId42"/>
    <sheet name="Quadro II.4.5" sheetId="52" r:id="rId43"/>
    <sheet name="Quadro II.4.6" sheetId="53" r:id="rId44"/>
    <sheet name="Quadro II.4.7" sheetId="54" r:id="rId45"/>
    <sheet name="Quadro II.4.8" sheetId="55" r:id="rId46"/>
    <sheet name="Quadro II.4.9" sheetId="57" r:id="rId47"/>
    <sheet name="Quadro II.4.10" sheetId="56" r:id="rId48"/>
    <sheet name="Quadro II.4.11" sheetId="58" r:id="rId49"/>
    <sheet name="Quadro II.4.12" sheetId="59" r:id="rId50"/>
    <sheet name="Quadro II.5.1" sheetId="60" r:id="rId51"/>
    <sheet name="Quadro II.5.2" sheetId="61" r:id="rId52"/>
    <sheet name="Quadro II.5.3" sheetId="62" r:id="rId53"/>
    <sheet name="Quadro II.5.4" sheetId="63" r:id="rId54"/>
    <sheet name="Quadro II.5.5" sheetId="64" r:id="rId55"/>
    <sheet name="Quadro II.5.6" sheetId="65" r:id="rId56"/>
    <sheet name="Quadro II.5.7" sheetId="66" r:id="rId57"/>
    <sheet name="Quadro II.5.8" sheetId="67" r:id="rId58"/>
    <sheet name="Quadro II.5.9" sheetId="68" r:id="rId59"/>
    <sheet name="Quadro II.5.10" sheetId="69" r:id="rId60"/>
    <sheet name="Quadro II.5.11" sheetId="70" r:id="rId61"/>
    <sheet name="Quadro II.5.12" sheetId="71" r:id="rId62"/>
    <sheet name="Quadro II.6.1" sheetId="72" r:id="rId63"/>
    <sheet name="Quadro II.6.2" sheetId="73" r:id="rId64"/>
    <sheet name="Quadro II.6.3" sheetId="74" r:id="rId65"/>
    <sheet name="Quadro II.6.4" sheetId="75" r:id="rId66"/>
    <sheet name="Quadro II.6.5" sheetId="76" r:id="rId67"/>
    <sheet name="Quadro II.6.6" sheetId="77" r:id="rId68"/>
    <sheet name="Quadro II.6.7" sheetId="78" r:id="rId69"/>
    <sheet name="Quadro II.6.8" sheetId="79" r:id="rId70"/>
    <sheet name="Quadro II.6.9" sheetId="80" r:id="rId71"/>
    <sheet name="Quadro III.1" sheetId="23" r:id="rId72"/>
    <sheet name="Quadro III.2" sheetId="21" r:id="rId73"/>
    <sheet name="Quadro III.3" sheetId="22" r:id="rId74"/>
    <sheet name="Quadro III.4" sheetId="19" r:id="rId75"/>
    <sheet name="Quadro III.5" sheetId="20" r:id="rId76"/>
    <sheet name="Quadro III.6" sheetId="18" r:id="rId77"/>
    <sheet name="Quadro III.7" sheetId="17" r:id="rId78"/>
    <sheet name="Quadro III.8" sheetId="16" r:id="rId79"/>
    <sheet name="Quadro III.9" sheetId="15" r:id="rId80"/>
  </sheets>
  <definedNames>
    <definedName name="a" localSheetId="1">#REF!</definedName>
    <definedName name="a" localSheetId="2">#REF!</definedName>
    <definedName name="a" localSheetId="11">#REF!</definedName>
    <definedName name="a" localSheetId="12">#REF!</definedName>
    <definedName name="a" localSheetId="13">#REF!</definedName>
    <definedName name="a" localSheetId="3">#REF!</definedName>
    <definedName name="a" localSheetId="4">#REF!</definedName>
    <definedName name="a" localSheetId="5">#REF!</definedName>
    <definedName name="a" localSheetId="6">#REF!</definedName>
    <definedName name="a" localSheetId="7">#REF!</definedName>
    <definedName name="a" localSheetId="8">#REF!</definedName>
    <definedName name="a" localSheetId="9">#REF!</definedName>
    <definedName name="a" localSheetId="10">#REF!</definedName>
    <definedName name="a" localSheetId="24">#REF!</definedName>
    <definedName name="a" localSheetId="19">#REF!</definedName>
    <definedName name="a" localSheetId="21">#REF!</definedName>
    <definedName name="a" localSheetId="26">#REF!</definedName>
    <definedName name="a" localSheetId="35">#REF!</definedName>
    <definedName name="a" localSheetId="36">#REF!</definedName>
    <definedName name="a" localSheetId="37">#REF!</definedName>
    <definedName name="a" localSheetId="27">#REF!</definedName>
    <definedName name="a" localSheetId="28">#REF!</definedName>
    <definedName name="a" localSheetId="29">#REF!</definedName>
    <definedName name="a" localSheetId="30">#REF!</definedName>
    <definedName name="a" localSheetId="31">#REF!</definedName>
    <definedName name="a" localSheetId="32">#REF!</definedName>
    <definedName name="a" localSheetId="33">#REF!</definedName>
    <definedName name="a" localSheetId="34">#REF!</definedName>
    <definedName name="a" localSheetId="38">#REF!</definedName>
    <definedName name="a" localSheetId="47">#REF!</definedName>
    <definedName name="a" localSheetId="48">#REF!</definedName>
    <definedName name="a" localSheetId="49">#REF!</definedName>
    <definedName name="a" localSheetId="39">#REF!</definedName>
    <definedName name="a" localSheetId="40">#REF!</definedName>
    <definedName name="a" localSheetId="41">#REF!</definedName>
    <definedName name="a" localSheetId="42">#REF!</definedName>
    <definedName name="a" localSheetId="43">#REF!</definedName>
    <definedName name="a" localSheetId="44">#REF!</definedName>
    <definedName name="a" localSheetId="45">#REF!</definedName>
    <definedName name="a" localSheetId="46">#REF!</definedName>
    <definedName name="a" localSheetId="50">#REF!</definedName>
    <definedName name="a" localSheetId="59">#REF!</definedName>
    <definedName name="a" localSheetId="60">#REF!</definedName>
    <definedName name="a" localSheetId="61">#REF!</definedName>
    <definedName name="a" localSheetId="51">#REF!</definedName>
    <definedName name="a" localSheetId="52">#REF!</definedName>
    <definedName name="a" localSheetId="53">#REF!</definedName>
    <definedName name="a" localSheetId="54">#REF!</definedName>
    <definedName name="a" localSheetId="55">#REF!</definedName>
    <definedName name="a" localSheetId="56">#REF!</definedName>
    <definedName name="a" localSheetId="57">#REF!</definedName>
    <definedName name="a" localSheetId="58">#REF!</definedName>
    <definedName name="a" localSheetId="62">#REF!</definedName>
    <definedName name="a" localSheetId="63">#REF!</definedName>
    <definedName name="a" localSheetId="64">#REF!</definedName>
    <definedName name="a" localSheetId="65">#REF!</definedName>
    <definedName name="a" localSheetId="66">#REF!</definedName>
    <definedName name="a" localSheetId="67">#REF!</definedName>
    <definedName name="a" localSheetId="68">#REF!</definedName>
    <definedName name="a" localSheetId="69">#REF!</definedName>
    <definedName name="a" localSheetId="70">#REF!</definedName>
    <definedName name="a" localSheetId="71">#REF!</definedName>
    <definedName name="a" localSheetId="72">#REF!</definedName>
    <definedName name="a" localSheetId="73">#REF!</definedName>
    <definedName name="a" localSheetId="74">#REF!</definedName>
    <definedName name="a" localSheetId="75">#REF!</definedName>
    <definedName name="a" localSheetId="76">#REF!</definedName>
    <definedName name="a" localSheetId="77">#REF!</definedName>
    <definedName name="a" localSheetId="78">#REF!</definedName>
    <definedName name="a" localSheetId="79">#REF!</definedName>
    <definedName name="a">#REF!</definedName>
    <definedName name="M10PI" localSheetId="1">#REF!</definedName>
    <definedName name="M10PI" localSheetId="2">#REF!</definedName>
    <definedName name="M10PI" localSheetId="11">#REF!</definedName>
    <definedName name="M10PI" localSheetId="12">#REF!</definedName>
    <definedName name="M10PI" localSheetId="13">#REF!</definedName>
    <definedName name="M10PI" localSheetId="3">#REF!</definedName>
    <definedName name="M10PI" localSheetId="4">#REF!</definedName>
    <definedName name="M10PI" localSheetId="5">#REF!</definedName>
    <definedName name="M10PI" localSheetId="6">#REF!</definedName>
    <definedName name="M10PI" localSheetId="7">#REF!</definedName>
    <definedName name="M10PI" localSheetId="8">#REF!</definedName>
    <definedName name="M10PI" localSheetId="9">#REF!</definedName>
    <definedName name="M10PI" localSheetId="10">#REF!</definedName>
    <definedName name="M10PI" localSheetId="24">#REF!</definedName>
    <definedName name="M10PI" localSheetId="19">#REF!</definedName>
    <definedName name="M10PI" localSheetId="21">#REF!</definedName>
    <definedName name="M10PI" localSheetId="26">#REF!</definedName>
    <definedName name="M10PI" localSheetId="35">#REF!</definedName>
    <definedName name="M10PI" localSheetId="36">#REF!</definedName>
    <definedName name="M10PI" localSheetId="37">#REF!</definedName>
    <definedName name="M10PI" localSheetId="27">#REF!</definedName>
    <definedName name="M10PI" localSheetId="28">#REF!</definedName>
    <definedName name="M10PI" localSheetId="29">#REF!</definedName>
    <definedName name="M10PI" localSheetId="30">#REF!</definedName>
    <definedName name="M10PI" localSheetId="31">#REF!</definedName>
    <definedName name="M10PI" localSheetId="32">#REF!</definedName>
    <definedName name="M10PI" localSheetId="33">#REF!</definedName>
    <definedName name="M10PI" localSheetId="34">#REF!</definedName>
    <definedName name="M10PI" localSheetId="38">#REF!</definedName>
    <definedName name="M10PI" localSheetId="47">#REF!</definedName>
    <definedName name="M10PI" localSheetId="48">#REF!</definedName>
    <definedName name="M10PI" localSheetId="49">#REF!</definedName>
    <definedName name="M10PI" localSheetId="39">#REF!</definedName>
    <definedName name="M10PI" localSheetId="40">#REF!</definedName>
    <definedName name="M10PI" localSheetId="41">#REF!</definedName>
    <definedName name="M10PI" localSheetId="42">#REF!</definedName>
    <definedName name="M10PI" localSheetId="43">#REF!</definedName>
    <definedName name="M10PI" localSheetId="44">#REF!</definedName>
    <definedName name="M10PI" localSheetId="45">#REF!</definedName>
    <definedName name="M10PI" localSheetId="46">#REF!</definedName>
    <definedName name="M10PI" localSheetId="50">#REF!</definedName>
    <definedName name="M10PI" localSheetId="59">#REF!</definedName>
    <definedName name="M10PI" localSheetId="60">#REF!</definedName>
    <definedName name="M10PI" localSheetId="61">#REF!</definedName>
    <definedName name="M10PI" localSheetId="51">#REF!</definedName>
    <definedName name="M10PI" localSheetId="52">#REF!</definedName>
    <definedName name="M10PI" localSheetId="53">#REF!</definedName>
    <definedName name="M10PI" localSheetId="54">#REF!</definedName>
    <definedName name="M10PI" localSheetId="55">#REF!</definedName>
    <definedName name="M10PI" localSheetId="56">#REF!</definedName>
    <definedName name="M10PI" localSheetId="57">#REF!</definedName>
    <definedName name="M10PI" localSheetId="58">#REF!</definedName>
    <definedName name="M10PI" localSheetId="62">#REF!</definedName>
    <definedName name="M10PI" localSheetId="63">#REF!</definedName>
    <definedName name="M10PI" localSheetId="64">#REF!</definedName>
    <definedName name="M10PI" localSheetId="65">#REF!</definedName>
    <definedName name="M10PI" localSheetId="66">#REF!</definedName>
    <definedName name="M10PI" localSheetId="67">#REF!</definedName>
    <definedName name="M10PI" localSheetId="68">#REF!</definedName>
    <definedName name="M10PI" localSheetId="69">#REF!</definedName>
    <definedName name="M10PI" localSheetId="70">#REF!</definedName>
    <definedName name="M10PI" localSheetId="71">#REF!</definedName>
    <definedName name="M10PI" localSheetId="72">#REF!</definedName>
    <definedName name="M10PI" localSheetId="73">#REF!</definedName>
    <definedName name="M10PI" localSheetId="74">#REF!</definedName>
    <definedName name="M10PI" localSheetId="75">#REF!</definedName>
    <definedName name="M10PI" localSheetId="76">#REF!</definedName>
    <definedName name="M10PI" localSheetId="77">#REF!</definedName>
    <definedName name="M10PI" localSheetId="78">#REF!</definedName>
    <definedName name="M10PI" localSheetId="79">#REF!</definedName>
    <definedName name="M10PI">#REF!</definedName>
    <definedName name="M1PIB" localSheetId="1">#REF!</definedName>
    <definedName name="M1PIB" localSheetId="2">#REF!</definedName>
    <definedName name="M1PIB" localSheetId="11">#REF!</definedName>
    <definedName name="M1PIB" localSheetId="12">#REF!</definedName>
    <definedName name="M1PIB" localSheetId="13">#REF!</definedName>
    <definedName name="M1PIB" localSheetId="3">#REF!</definedName>
    <definedName name="M1PIB" localSheetId="4">#REF!</definedName>
    <definedName name="M1PIB" localSheetId="5">#REF!</definedName>
    <definedName name="M1PIB" localSheetId="6">#REF!</definedName>
    <definedName name="M1PIB" localSheetId="7">#REF!</definedName>
    <definedName name="M1PIB" localSheetId="8">#REF!</definedName>
    <definedName name="M1PIB" localSheetId="9">#REF!</definedName>
    <definedName name="M1PIB" localSheetId="10">#REF!</definedName>
    <definedName name="M1PIB" localSheetId="24">#REF!</definedName>
    <definedName name="M1PIB" localSheetId="19">#REF!</definedName>
    <definedName name="M1PIB" localSheetId="21">#REF!</definedName>
    <definedName name="M1PIB" localSheetId="26">#REF!</definedName>
    <definedName name="M1PIB" localSheetId="35">#REF!</definedName>
    <definedName name="M1PIB" localSheetId="36">#REF!</definedName>
    <definedName name="M1PIB" localSheetId="37">#REF!</definedName>
    <definedName name="M1PIB" localSheetId="27">#REF!</definedName>
    <definedName name="M1PIB" localSheetId="28">#REF!</definedName>
    <definedName name="M1PIB" localSheetId="29">#REF!</definedName>
    <definedName name="M1PIB" localSheetId="30">#REF!</definedName>
    <definedName name="M1PIB" localSheetId="31">#REF!</definedName>
    <definedName name="M1PIB" localSheetId="32">#REF!</definedName>
    <definedName name="M1PIB" localSheetId="33">#REF!</definedName>
    <definedName name="M1PIB" localSheetId="34">#REF!</definedName>
    <definedName name="M1PIB" localSheetId="38">#REF!</definedName>
    <definedName name="M1PIB" localSheetId="47">#REF!</definedName>
    <definedName name="M1PIB" localSheetId="48">#REF!</definedName>
    <definedName name="M1PIB" localSheetId="49">#REF!</definedName>
    <definedName name="M1PIB" localSheetId="39">#REF!</definedName>
    <definedName name="M1PIB" localSheetId="40">#REF!</definedName>
    <definedName name="M1PIB" localSheetId="41">#REF!</definedName>
    <definedName name="M1PIB" localSheetId="42">#REF!</definedName>
    <definedName name="M1PIB" localSheetId="43">#REF!</definedName>
    <definedName name="M1PIB" localSheetId="44">#REF!</definedName>
    <definedName name="M1PIB" localSheetId="45">#REF!</definedName>
    <definedName name="M1PIB" localSheetId="46">#REF!</definedName>
    <definedName name="M1PIB" localSheetId="50">#REF!</definedName>
    <definedName name="M1PIB" localSheetId="59">#REF!</definedName>
    <definedName name="M1PIB" localSheetId="60">#REF!</definedName>
    <definedName name="M1PIB" localSheetId="61">#REF!</definedName>
    <definedName name="M1PIB" localSheetId="51">#REF!</definedName>
    <definedName name="M1PIB" localSheetId="52">#REF!</definedName>
    <definedName name="M1PIB" localSheetId="53">#REF!</definedName>
    <definedName name="M1PIB" localSheetId="54">#REF!</definedName>
    <definedName name="M1PIB" localSheetId="55">#REF!</definedName>
    <definedName name="M1PIB" localSheetId="56">#REF!</definedName>
    <definedName name="M1PIB" localSheetId="57">#REF!</definedName>
    <definedName name="M1PIB" localSheetId="58">#REF!</definedName>
    <definedName name="M1PIB" localSheetId="62">#REF!</definedName>
    <definedName name="M1PIB" localSheetId="63">#REF!</definedName>
    <definedName name="M1PIB" localSheetId="64">#REF!</definedName>
    <definedName name="M1PIB" localSheetId="65">#REF!</definedName>
    <definedName name="M1PIB" localSheetId="66">#REF!</definedName>
    <definedName name="M1PIB" localSheetId="67">#REF!</definedName>
    <definedName name="M1PIB" localSheetId="68">#REF!</definedName>
    <definedName name="M1PIB" localSheetId="69">#REF!</definedName>
    <definedName name="M1PIB" localSheetId="70">#REF!</definedName>
    <definedName name="M1PIB" localSheetId="71">#REF!</definedName>
    <definedName name="M1PIB" localSheetId="72">#REF!</definedName>
    <definedName name="M1PIB" localSheetId="73">#REF!</definedName>
    <definedName name="M1PIB" localSheetId="74">#REF!</definedName>
    <definedName name="M1PIB" localSheetId="75">#REF!</definedName>
    <definedName name="M1PIB" localSheetId="76">#REF!</definedName>
    <definedName name="M1PIB" localSheetId="77">#REF!</definedName>
    <definedName name="M1PIB" localSheetId="78">#REF!</definedName>
    <definedName name="M1PIB" localSheetId="79">#REF!</definedName>
    <definedName name="M1PIB">#REF!</definedName>
    <definedName name="M2IPC" localSheetId="1">#REF!</definedName>
    <definedName name="M2IPC" localSheetId="2">#REF!</definedName>
    <definedName name="M2IPC" localSheetId="11">#REF!</definedName>
    <definedName name="M2IPC" localSheetId="12">#REF!</definedName>
    <definedName name="M2IPC" localSheetId="13">#REF!</definedName>
    <definedName name="M2IPC" localSheetId="3">#REF!</definedName>
    <definedName name="M2IPC" localSheetId="4">#REF!</definedName>
    <definedName name="M2IPC" localSheetId="5">#REF!</definedName>
    <definedName name="M2IPC" localSheetId="6">#REF!</definedName>
    <definedName name="M2IPC" localSheetId="7">#REF!</definedName>
    <definedName name="M2IPC" localSheetId="8">#REF!</definedName>
    <definedName name="M2IPC" localSheetId="9">#REF!</definedName>
    <definedName name="M2IPC" localSheetId="10">#REF!</definedName>
    <definedName name="M2IPC" localSheetId="24">#REF!</definedName>
    <definedName name="M2IPC" localSheetId="19">#REF!</definedName>
    <definedName name="M2IPC" localSheetId="21">#REF!</definedName>
    <definedName name="M2IPC" localSheetId="26">#REF!</definedName>
    <definedName name="M2IPC" localSheetId="35">#REF!</definedName>
    <definedName name="M2IPC" localSheetId="36">#REF!</definedName>
    <definedName name="M2IPC" localSheetId="37">#REF!</definedName>
    <definedName name="M2IPC" localSheetId="27">#REF!</definedName>
    <definedName name="M2IPC" localSheetId="28">#REF!</definedName>
    <definedName name="M2IPC" localSheetId="29">#REF!</definedName>
    <definedName name="M2IPC" localSheetId="30">#REF!</definedName>
    <definedName name="M2IPC" localSheetId="31">#REF!</definedName>
    <definedName name="M2IPC" localSheetId="32">#REF!</definedName>
    <definedName name="M2IPC" localSheetId="33">#REF!</definedName>
    <definedName name="M2IPC" localSheetId="34">#REF!</definedName>
    <definedName name="M2IPC" localSheetId="38">#REF!</definedName>
    <definedName name="M2IPC" localSheetId="47">#REF!</definedName>
    <definedName name="M2IPC" localSheetId="48">#REF!</definedName>
    <definedName name="M2IPC" localSheetId="49">#REF!</definedName>
    <definedName name="M2IPC" localSheetId="39">#REF!</definedName>
    <definedName name="M2IPC" localSheetId="40">#REF!</definedName>
    <definedName name="M2IPC" localSheetId="41">#REF!</definedName>
    <definedName name="M2IPC" localSheetId="42">#REF!</definedName>
    <definedName name="M2IPC" localSheetId="43">#REF!</definedName>
    <definedName name="M2IPC" localSheetId="44">#REF!</definedName>
    <definedName name="M2IPC" localSheetId="45">#REF!</definedName>
    <definedName name="M2IPC" localSheetId="46">#REF!</definedName>
    <definedName name="M2IPC" localSheetId="50">#REF!</definedName>
    <definedName name="M2IPC" localSheetId="59">#REF!</definedName>
    <definedName name="M2IPC" localSheetId="60">#REF!</definedName>
    <definedName name="M2IPC" localSheetId="61">#REF!</definedName>
    <definedName name="M2IPC" localSheetId="51">#REF!</definedName>
    <definedName name="M2IPC" localSheetId="52">#REF!</definedName>
    <definedName name="M2IPC" localSheetId="53">#REF!</definedName>
    <definedName name="M2IPC" localSheetId="54">#REF!</definedName>
    <definedName name="M2IPC" localSheetId="55">#REF!</definedName>
    <definedName name="M2IPC" localSheetId="56">#REF!</definedName>
    <definedName name="M2IPC" localSheetId="57">#REF!</definedName>
    <definedName name="M2IPC" localSheetId="58">#REF!</definedName>
    <definedName name="M2IPC" localSheetId="62">#REF!</definedName>
    <definedName name="M2IPC" localSheetId="63">#REF!</definedName>
    <definedName name="M2IPC" localSheetId="64">#REF!</definedName>
    <definedName name="M2IPC" localSheetId="65">#REF!</definedName>
    <definedName name="M2IPC" localSheetId="66">#REF!</definedName>
    <definedName name="M2IPC" localSheetId="67">#REF!</definedName>
    <definedName name="M2IPC" localSheetId="68">#REF!</definedName>
    <definedName name="M2IPC" localSheetId="69">#REF!</definedName>
    <definedName name="M2IPC" localSheetId="70">#REF!</definedName>
    <definedName name="M2IPC" localSheetId="71">#REF!</definedName>
    <definedName name="M2IPC" localSheetId="72">#REF!</definedName>
    <definedName name="M2IPC" localSheetId="73">#REF!</definedName>
    <definedName name="M2IPC" localSheetId="74">#REF!</definedName>
    <definedName name="M2IPC" localSheetId="75">#REF!</definedName>
    <definedName name="M2IPC" localSheetId="76">#REF!</definedName>
    <definedName name="M2IPC" localSheetId="77">#REF!</definedName>
    <definedName name="M2IPC" localSheetId="78">#REF!</definedName>
    <definedName name="M2IPC" localSheetId="79">#REF!</definedName>
    <definedName name="M2IPC">#REF!</definedName>
    <definedName name="M3BP" localSheetId="1">#REF!</definedName>
    <definedName name="M3BP" localSheetId="2">#REF!</definedName>
    <definedName name="M3BP" localSheetId="11">#REF!</definedName>
    <definedName name="M3BP" localSheetId="12">#REF!</definedName>
    <definedName name="M3BP" localSheetId="13">#REF!</definedName>
    <definedName name="M3BP" localSheetId="3">#REF!</definedName>
    <definedName name="M3BP" localSheetId="4">#REF!</definedName>
    <definedName name="M3BP" localSheetId="5">#REF!</definedName>
    <definedName name="M3BP" localSheetId="6">#REF!</definedName>
    <definedName name="M3BP" localSheetId="7">#REF!</definedName>
    <definedName name="M3BP" localSheetId="8">#REF!</definedName>
    <definedName name="M3BP" localSheetId="9">#REF!</definedName>
    <definedName name="M3BP" localSheetId="10">#REF!</definedName>
    <definedName name="M3BP" localSheetId="24">#REF!</definedName>
    <definedName name="M3BP" localSheetId="19">#REF!</definedName>
    <definedName name="M3BP" localSheetId="21">#REF!</definedName>
    <definedName name="M3BP" localSheetId="26">#REF!</definedName>
    <definedName name="M3BP" localSheetId="35">#REF!</definedName>
    <definedName name="M3BP" localSheetId="36">#REF!</definedName>
    <definedName name="M3BP" localSheetId="37">#REF!</definedName>
    <definedName name="M3BP" localSheetId="27">#REF!</definedName>
    <definedName name="M3BP" localSheetId="28">#REF!</definedName>
    <definedName name="M3BP" localSheetId="29">#REF!</definedName>
    <definedName name="M3BP" localSheetId="30">#REF!</definedName>
    <definedName name="M3BP" localSheetId="31">#REF!</definedName>
    <definedName name="M3BP" localSheetId="32">#REF!</definedName>
    <definedName name="M3BP" localSheetId="33">#REF!</definedName>
    <definedName name="M3BP" localSheetId="34">#REF!</definedName>
    <definedName name="M3BP" localSheetId="38">#REF!</definedName>
    <definedName name="M3BP" localSheetId="47">#REF!</definedName>
    <definedName name="M3BP" localSheetId="48">#REF!</definedName>
    <definedName name="M3BP" localSheetId="49">#REF!</definedName>
    <definedName name="M3BP" localSheetId="39">#REF!</definedName>
    <definedName name="M3BP" localSheetId="40">#REF!</definedName>
    <definedName name="M3BP" localSheetId="41">#REF!</definedName>
    <definedName name="M3BP" localSheetId="42">#REF!</definedName>
    <definedName name="M3BP" localSheetId="43">#REF!</definedName>
    <definedName name="M3BP" localSheetId="44">#REF!</definedName>
    <definedName name="M3BP" localSheetId="45">#REF!</definedName>
    <definedName name="M3BP" localSheetId="46">#REF!</definedName>
    <definedName name="M3BP" localSheetId="50">#REF!</definedName>
    <definedName name="M3BP" localSheetId="59">#REF!</definedName>
    <definedName name="M3BP" localSheetId="60">#REF!</definedName>
    <definedName name="M3BP" localSheetId="61">#REF!</definedName>
    <definedName name="M3BP" localSheetId="51">#REF!</definedName>
    <definedName name="M3BP" localSheetId="52">#REF!</definedName>
    <definedName name="M3BP" localSheetId="53">#REF!</definedName>
    <definedName name="M3BP" localSheetId="54">#REF!</definedName>
    <definedName name="M3BP" localSheetId="55">#REF!</definedName>
    <definedName name="M3BP" localSheetId="56">#REF!</definedName>
    <definedName name="M3BP" localSheetId="57">#REF!</definedName>
    <definedName name="M3BP" localSheetId="58">#REF!</definedName>
    <definedName name="M3BP" localSheetId="62">#REF!</definedName>
    <definedName name="M3BP" localSheetId="63">#REF!</definedName>
    <definedName name="M3BP" localSheetId="64">#REF!</definedName>
    <definedName name="M3BP" localSheetId="65">#REF!</definedName>
    <definedName name="M3BP" localSheetId="66">#REF!</definedName>
    <definedName name="M3BP" localSheetId="67">#REF!</definedName>
    <definedName name="M3BP" localSheetId="68">#REF!</definedName>
    <definedName name="M3BP" localSheetId="69">#REF!</definedName>
    <definedName name="M3BP" localSheetId="70">#REF!</definedName>
    <definedName name="M3BP" localSheetId="71">#REF!</definedName>
    <definedName name="M3BP" localSheetId="72">#REF!</definedName>
    <definedName name="M3BP" localSheetId="73">#REF!</definedName>
    <definedName name="M3BP" localSheetId="74">#REF!</definedName>
    <definedName name="M3BP" localSheetId="75">#REF!</definedName>
    <definedName name="M3BP" localSheetId="76">#REF!</definedName>
    <definedName name="M3BP" localSheetId="77">#REF!</definedName>
    <definedName name="M3BP" localSheetId="78">#REF!</definedName>
    <definedName name="M3BP" localSheetId="79">#REF!</definedName>
    <definedName name="M3BP">#REF!</definedName>
    <definedName name="M4DGXM" localSheetId="1">#REF!</definedName>
    <definedName name="M4DGXM" localSheetId="2">#REF!</definedName>
    <definedName name="M4DGXM" localSheetId="11">#REF!</definedName>
    <definedName name="M4DGXM" localSheetId="12">#REF!</definedName>
    <definedName name="M4DGXM" localSheetId="13">#REF!</definedName>
    <definedName name="M4DGXM" localSheetId="3">#REF!</definedName>
    <definedName name="M4DGXM" localSheetId="4">#REF!</definedName>
    <definedName name="M4DGXM" localSheetId="5">#REF!</definedName>
    <definedName name="M4DGXM" localSheetId="6">#REF!</definedName>
    <definedName name="M4DGXM" localSheetId="7">#REF!</definedName>
    <definedName name="M4DGXM" localSheetId="8">#REF!</definedName>
    <definedName name="M4DGXM" localSheetId="9">#REF!</definedName>
    <definedName name="M4DGXM" localSheetId="10">#REF!</definedName>
    <definedName name="M4DGXM" localSheetId="24">#REF!</definedName>
    <definedName name="M4DGXM" localSheetId="19">#REF!</definedName>
    <definedName name="M4DGXM" localSheetId="21">#REF!</definedName>
    <definedName name="M4DGXM" localSheetId="26">#REF!</definedName>
    <definedName name="M4DGXM" localSheetId="35">#REF!</definedName>
    <definedName name="M4DGXM" localSheetId="36">#REF!</definedName>
    <definedName name="M4DGXM" localSheetId="37">#REF!</definedName>
    <definedName name="M4DGXM" localSheetId="27">#REF!</definedName>
    <definedName name="M4DGXM" localSheetId="28">#REF!</definedName>
    <definedName name="M4DGXM" localSheetId="29">#REF!</definedName>
    <definedName name="M4DGXM" localSheetId="30">#REF!</definedName>
    <definedName name="M4DGXM" localSheetId="31">#REF!</definedName>
    <definedName name="M4DGXM" localSheetId="32">#REF!</definedName>
    <definedName name="M4DGXM" localSheetId="33">#REF!</definedName>
    <definedName name="M4DGXM" localSheetId="34">#REF!</definedName>
    <definedName name="M4DGXM" localSheetId="38">#REF!</definedName>
    <definedName name="M4DGXM" localSheetId="47">#REF!</definedName>
    <definedName name="M4DGXM" localSheetId="48">#REF!</definedName>
    <definedName name="M4DGXM" localSheetId="49">#REF!</definedName>
    <definedName name="M4DGXM" localSheetId="39">#REF!</definedName>
    <definedName name="M4DGXM" localSheetId="40">#REF!</definedName>
    <definedName name="M4DGXM" localSheetId="41">#REF!</definedName>
    <definedName name="M4DGXM" localSheetId="42">#REF!</definedName>
    <definedName name="M4DGXM" localSheetId="43">#REF!</definedName>
    <definedName name="M4DGXM" localSheetId="44">#REF!</definedName>
    <definedName name="M4DGXM" localSheetId="45">#REF!</definedName>
    <definedName name="M4DGXM" localSheetId="46">#REF!</definedName>
    <definedName name="M4DGXM" localSheetId="50">#REF!</definedName>
    <definedName name="M4DGXM" localSheetId="59">#REF!</definedName>
    <definedName name="M4DGXM" localSheetId="60">#REF!</definedName>
    <definedName name="M4DGXM" localSheetId="61">#REF!</definedName>
    <definedName name="M4DGXM" localSheetId="51">#REF!</definedName>
    <definedName name="M4DGXM" localSheetId="52">#REF!</definedName>
    <definedName name="M4DGXM" localSheetId="53">#REF!</definedName>
    <definedName name="M4DGXM" localSheetId="54">#REF!</definedName>
    <definedName name="M4DGXM" localSheetId="55">#REF!</definedName>
    <definedName name="M4DGXM" localSheetId="56">#REF!</definedName>
    <definedName name="M4DGXM" localSheetId="57">#REF!</definedName>
    <definedName name="M4DGXM" localSheetId="58">#REF!</definedName>
    <definedName name="M4DGXM" localSheetId="62">#REF!</definedName>
    <definedName name="M4DGXM" localSheetId="63">#REF!</definedName>
    <definedName name="M4DGXM" localSheetId="64">#REF!</definedName>
    <definedName name="M4DGXM" localSheetId="65">#REF!</definedName>
    <definedName name="M4DGXM" localSheetId="66">#REF!</definedName>
    <definedName name="M4DGXM" localSheetId="67">#REF!</definedName>
    <definedName name="M4DGXM" localSheetId="68">#REF!</definedName>
    <definedName name="M4DGXM" localSheetId="69">#REF!</definedName>
    <definedName name="M4DGXM" localSheetId="70">#REF!</definedName>
    <definedName name="M4DGXM" localSheetId="71">#REF!</definedName>
    <definedName name="M4DGXM" localSheetId="72">#REF!</definedName>
    <definedName name="M4DGXM" localSheetId="73">#REF!</definedName>
    <definedName name="M4DGXM" localSheetId="74">#REF!</definedName>
    <definedName name="M4DGXM" localSheetId="75">#REF!</definedName>
    <definedName name="M4DGXM" localSheetId="76">#REF!</definedName>
    <definedName name="M4DGXM" localSheetId="77">#REF!</definedName>
    <definedName name="M4DGXM" localSheetId="78">#REF!</definedName>
    <definedName name="M4DGXM" localSheetId="79">#REF!</definedName>
    <definedName name="M4DGXM">#REF!</definedName>
    <definedName name="M5DIV" localSheetId="1">#REF!</definedName>
    <definedName name="M5DIV" localSheetId="2">#REF!</definedName>
    <definedName name="M5DIV" localSheetId="11">#REF!</definedName>
    <definedName name="M5DIV" localSheetId="12">#REF!</definedName>
    <definedName name="M5DIV" localSheetId="13">#REF!</definedName>
    <definedName name="M5DIV" localSheetId="3">#REF!</definedName>
    <definedName name="M5DIV" localSheetId="4">#REF!</definedName>
    <definedName name="M5DIV" localSheetId="5">#REF!</definedName>
    <definedName name="M5DIV" localSheetId="6">#REF!</definedName>
    <definedName name="M5DIV" localSheetId="7">#REF!</definedName>
    <definedName name="M5DIV" localSheetId="8">#REF!</definedName>
    <definedName name="M5DIV" localSheetId="9">#REF!</definedName>
    <definedName name="M5DIV" localSheetId="10">#REF!</definedName>
    <definedName name="M5DIV" localSheetId="24">#REF!</definedName>
    <definedName name="M5DIV" localSheetId="19">#REF!</definedName>
    <definedName name="M5DIV" localSheetId="21">#REF!</definedName>
    <definedName name="M5DIV" localSheetId="26">#REF!</definedName>
    <definedName name="M5DIV" localSheetId="35">#REF!</definedName>
    <definedName name="M5DIV" localSheetId="36">#REF!</definedName>
    <definedName name="M5DIV" localSheetId="37">#REF!</definedName>
    <definedName name="M5DIV" localSheetId="27">#REF!</definedName>
    <definedName name="M5DIV" localSheetId="28">#REF!</definedName>
    <definedName name="M5DIV" localSheetId="29">#REF!</definedName>
    <definedName name="M5DIV" localSheetId="30">#REF!</definedName>
    <definedName name="M5DIV" localSheetId="31">#REF!</definedName>
    <definedName name="M5DIV" localSheetId="32">#REF!</definedName>
    <definedName name="M5DIV" localSheetId="33">#REF!</definedName>
    <definedName name="M5DIV" localSheetId="34">#REF!</definedName>
    <definedName name="M5DIV" localSheetId="38">#REF!</definedName>
    <definedName name="M5DIV" localSheetId="47">#REF!</definedName>
    <definedName name="M5DIV" localSheetId="48">#REF!</definedName>
    <definedName name="M5DIV" localSheetId="49">#REF!</definedName>
    <definedName name="M5DIV" localSheetId="39">#REF!</definedName>
    <definedName name="M5DIV" localSheetId="40">#REF!</definedName>
    <definedName name="M5DIV" localSheetId="41">#REF!</definedName>
    <definedName name="M5DIV" localSheetId="42">#REF!</definedName>
    <definedName name="M5DIV" localSheetId="43">#REF!</definedName>
    <definedName name="M5DIV" localSheetId="44">#REF!</definedName>
    <definedName name="M5DIV" localSheetId="45">#REF!</definedName>
    <definedName name="M5DIV" localSheetId="46">#REF!</definedName>
    <definedName name="M5DIV" localSheetId="50">#REF!</definedName>
    <definedName name="M5DIV" localSheetId="59">#REF!</definedName>
    <definedName name="M5DIV" localSheetId="60">#REF!</definedName>
    <definedName name="M5DIV" localSheetId="61">#REF!</definedName>
    <definedName name="M5DIV" localSheetId="51">#REF!</definedName>
    <definedName name="M5DIV" localSheetId="52">#REF!</definedName>
    <definedName name="M5DIV" localSheetId="53">#REF!</definedName>
    <definedName name="M5DIV" localSheetId="54">#REF!</definedName>
    <definedName name="M5DIV" localSheetId="55">#REF!</definedName>
    <definedName name="M5DIV" localSheetId="56">#REF!</definedName>
    <definedName name="M5DIV" localSheetId="57">#REF!</definedName>
    <definedName name="M5DIV" localSheetId="58">#REF!</definedName>
    <definedName name="M5DIV" localSheetId="62">#REF!</definedName>
    <definedName name="M5DIV" localSheetId="63">#REF!</definedName>
    <definedName name="M5DIV" localSheetId="64">#REF!</definedName>
    <definedName name="M5DIV" localSheetId="65">#REF!</definedName>
    <definedName name="M5DIV" localSheetId="66">#REF!</definedName>
    <definedName name="M5DIV" localSheetId="67">#REF!</definedName>
    <definedName name="M5DIV" localSheetId="68">#REF!</definedName>
    <definedName name="M5DIV" localSheetId="69">#REF!</definedName>
    <definedName name="M5DIV" localSheetId="70">#REF!</definedName>
    <definedName name="M5DIV" localSheetId="71">#REF!</definedName>
    <definedName name="M5DIV" localSheetId="72">#REF!</definedName>
    <definedName name="M5DIV" localSheetId="73">#REF!</definedName>
    <definedName name="M5DIV" localSheetId="74">#REF!</definedName>
    <definedName name="M5DIV" localSheetId="75">#REF!</definedName>
    <definedName name="M5DIV" localSheetId="76">#REF!</definedName>
    <definedName name="M5DIV" localSheetId="77">#REF!</definedName>
    <definedName name="M5DIV" localSheetId="78">#REF!</definedName>
    <definedName name="M5DIV" localSheetId="79">#REF!</definedName>
    <definedName name="M5DIV">#REF!</definedName>
    <definedName name="M6OFE" localSheetId="1">#REF!</definedName>
    <definedName name="M6OFE" localSheetId="2">#REF!</definedName>
    <definedName name="M6OFE" localSheetId="11">#REF!</definedName>
    <definedName name="M6OFE" localSheetId="12">#REF!</definedName>
    <definedName name="M6OFE" localSheetId="13">#REF!</definedName>
    <definedName name="M6OFE" localSheetId="3">#REF!</definedName>
    <definedName name="M6OFE" localSheetId="4">#REF!</definedName>
    <definedName name="M6OFE" localSheetId="5">#REF!</definedName>
    <definedName name="M6OFE" localSheetId="6">#REF!</definedName>
    <definedName name="M6OFE" localSheetId="7">#REF!</definedName>
    <definedName name="M6OFE" localSheetId="8">#REF!</definedName>
    <definedName name="M6OFE" localSheetId="9">#REF!</definedName>
    <definedName name="M6OFE" localSheetId="10">#REF!</definedName>
    <definedName name="M6OFE" localSheetId="24">#REF!</definedName>
    <definedName name="M6OFE" localSheetId="19">#REF!</definedName>
    <definedName name="M6OFE" localSheetId="21">#REF!</definedName>
    <definedName name="M6OFE" localSheetId="26">#REF!</definedName>
    <definedName name="M6OFE" localSheetId="35">#REF!</definedName>
    <definedName name="M6OFE" localSheetId="36">#REF!</definedName>
    <definedName name="M6OFE" localSheetId="37">#REF!</definedName>
    <definedName name="M6OFE" localSheetId="27">#REF!</definedName>
    <definedName name="M6OFE" localSheetId="28">#REF!</definedName>
    <definedName name="M6OFE" localSheetId="29">#REF!</definedName>
    <definedName name="M6OFE" localSheetId="30">#REF!</definedName>
    <definedName name="M6OFE" localSheetId="31">#REF!</definedName>
    <definedName name="M6OFE" localSheetId="32">#REF!</definedName>
    <definedName name="M6OFE" localSheetId="33">#REF!</definedName>
    <definedName name="M6OFE" localSheetId="34">#REF!</definedName>
    <definedName name="M6OFE" localSheetId="38">#REF!</definedName>
    <definedName name="M6OFE" localSheetId="47">#REF!</definedName>
    <definedName name="M6OFE" localSheetId="48">#REF!</definedName>
    <definedName name="M6OFE" localSheetId="49">#REF!</definedName>
    <definedName name="M6OFE" localSheetId="39">#REF!</definedName>
    <definedName name="M6OFE" localSheetId="40">#REF!</definedName>
    <definedName name="M6OFE" localSheetId="41">#REF!</definedName>
    <definedName name="M6OFE" localSheetId="42">#REF!</definedName>
    <definedName name="M6OFE" localSheetId="43">#REF!</definedName>
    <definedName name="M6OFE" localSheetId="44">#REF!</definedName>
    <definedName name="M6OFE" localSheetId="45">#REF!</definedName>
    <definedName name="M6OFE" localSheetId="46">#REF!</definedName>
    <definedName name="M6OFE" localSheetId="50">#REF!</definedName>
    <definedName name="M6OFE" localSheetId="59">#REF!</definedName>
    <definedName name="M6OFE" localSheetId="60">#REF!</definedName>
    <definedName name="M6OFE" localSheetId="61">#REF!</definedName>
    <definedName name="M6OFE" localSheetId="51">#REF!</definedName>
    <definedName name="M6OFE" localSheetId="52">#REF!</definedName>
    <definedName name="M6OFE" localSheetId="53">#REF!</definedName>
    <definedName name="M6OFE" localSheetId="54">#REF!</definedName>
    <definedName name="M6OFE" localSheetId="55">#REF!</definedName>
    <definedName name="M6OFE" localSheetId="56">#REF!</definedName>
    <definedName name="M6OFE" localSheetId="57">#REF!</definedName>
    <definedName name="M6OFE" localSheetId="58">#REF!</definedName>
    <definedName name="M6OFE" localSheetId="62">#REF!</definedName>
    <definedName name="M6OFE" localSheetId="63">#REF!</definedName>
    <definedName name="M6OFE" localSheetId="64">#REF!</definedName>
    <definedName name="M6OFE" localSheetId="65">#REF!</definedName>
    <definedName name="M6OFE" localSheetId="66">#REF!</definedName>
    <definedName name="M6OFE" localSheetId="67">#REF!</definedName>
    <definedName name="M6OFE" localSheetId="68">#REF!</definedName>
    <definedName name="M6OFE" localSheetId="69">#REF!</definedName>
    <definedName name="M6OFE" localSheetId="70">#REF!</definedName>
    <definedName name="M6OFE" localSheetId="71">#REF!</definedName>
    <definedName name="M6OFE" localSheetId="72">#REF!</definedName>
    <definedName name="M6OFE" localSheetId="73">#REF!</definedName>
    <definedName name="M6OFE" localSheetId="74">#REF!</definedName>
    <definedName name="M6OFE" localSheetId="75">#REF!</definedName>
    <definedName name="M6OFE" localSheetId="76">#REF!</definedName>
    <definedName name="M6OFE" localSheetId="77">#REF!</definedName>
    <definedName name="M6OFE" localSheetId="78">#REF!</definedName>
    <definedName name="M6OFE" localSheetId="79">#REF!</definedName>
    <definedName name="M6OFE">#REF!</definedName>
    <definedName name="M7SM" localSheetId="1">#REF!</definedName>
    <definedName name="M7SM" localSheetId="2">#REF!</definedName>
    <definedName name="M7SM" localSheetId="11">#REF!</definedName>
    <definedName name="M7SM" localSheetId="12">#REF!</definedName>
    <definedName name="M7SM" localSheetId="13">#REF!</definedName>
    <definedName name="M7SM" localSheetId="3">#REF!</definedName>
    <definedName name="M7SM" localSheetId="4">#REF!</definedName>
    <definedName name="M7SM" localSheetId="5">#REF!</definedName>
    <definedName name="M7SM" localSheetId="6">#REF!</definedName>
    <definedName name="M7SM" localSheetId="7">#REF!</definedName>
    <definedName name="M7SM" localSheetId="8">#REF!</definedName>
    <definedName name="M7SM" localSheetId="9">#REF!</definedName>
    <definedName name="M7SM" localSheetId="10">#REF!</definedName>
    <definedName name="M7SM" localSheetId="24">#REF!</definedName>
    <definedName name="M7SM" localSheetId="19">#REF!</definedName>
    <definedName name="M7SM" localSheetId="21">#REF!</definedName>
    <definedName name="M7SM" localSheetId="26">#REF!</definedName>
    <definedName name="M7SM" localSheetId="35">#REF!</definedName>
    <definedName name="M7SM" localSheetId="36">#REF!</definedName>
    <definedName name="M7SM" localSheetId="37">#REF!</definedName>
    <definedName name="M7SM" localSheetId="27">#REF!</definedName>
    <definedName name="M7SM" localSheetId="28">#REF!</definedName>
    <definedName name="M7SM" localSheetId="29">#REF!</definedName>
    <definedName name="M7SM" localSheetId="30">#REF!</definedName>
    <definedName name="M7SM" localSheetId="31">#REF!</definedName>
    <definedName name="M7SM" localSheetId="32">#REF!</definedName>
    <definedName name="M7SM" localSheetId="33">#REF!</definedName>
    <definedName name="M7SM" localSheetId="34">#REF!</definedName>
    <definedName name="M7SM" localSheetId="38">#REF!</definedName>
    <definedName name="M7SM" localSheetId="47">#REF!</definedName>
    <definedName name="M7SM" localSheetId="48">#REF!</definedName>
    <definedName name="M7SM" localSheetId="49">#REF!</definedName>
    <definedName name="M7SM" localSheetId="39">#REF!</definedName>
    <definedName name="M7SM" localSheetId="40">#REF!</definedName>
    <definedName name="M7SM" localSheetId="41">#REF!</definedName>
    <definedName name="M7SM" localSheetId="42">#REF!</definedName>
    <definedName name="M7SM" localSheetId="43">#REF!</definedName>
    <definedName name="M7SM" localSheetId="44">#REF!</definedName>
    <definedName name="M7SM" localSheetId="45">#REF!</definedName>
    <definedName name="M7SM" localSheetId="46">#REF!</definedName>
    <definedName name="M7SM" localSheetId="50">#REF!</definedName>
    <definedName name="M7SM" localSheetId="59">#REF!</definedName>
    <definedName name="M7SM" localSheetId="60">#REF!</definedName>
    <definedName name="M7SM" localSheetId="61">#REF!</definedName>
    <definedName name="M7SM" localSheetId="51">#REF!</definedName>
    <definedName name="M7SM" localSheetId="52">#REF!</definedName>
    <definedName name="M7SM" localSheetId="53">#REF!</definedName>
    <definedName name="M7SM" localSheetId="54">#REF!</definedName>
    <definedName name="M7SM" localSheetId="55">#REF!</definedName>
    <definedName name="M7SM" localSheetId="56">#REF!</definedName>
    <definedName name="M7SM" localSheetId="57">#REF!</definedName>
    <definedName name="M7SM" localSheetId="58">#REF!</definedName>
    <definedName name="M7SM" localSheetId="62">#REF!</definedName>
    <definedName name="M7SM" localSheetId="63">#REF!</definedName>
    <definedName name="M7SM" localSheetId="64">#REF!</definedName>
    <definedName name="M7SM" localSheetId="65">#REF!</definedName>
    <definedName name="M7SM" localSheetId="66">#REF!</definedName>
    <definedName name="M7SM" localSheetId="67">#REF!</definedName>
    <definedName name="M7SM" localSheetId="68">#REF!</definedName>
    <definedName name="M7SM" localSheetId="69">#REF!</definedName>
    <definedName name="M7SM" localSheetId="70">#REF!</definedName>
    <definedName name="M7SM" localSheetId="71">#REF!</definedName>
    <definedName name="M7SM" localSheetId="72">#REF!</definedName>
    <definedName name="M7SM" localSheetId="73">#REF!</definedName>
    <definedName name="M7SM" localSheetId="74">#REF!</definedName>
    <definedName name="M7SM" localSheetId="75">#REF!</definedName>
    <definedName name="M7SM" localSheetId="76">#REF!</definedName>
    <definedName name="M7SM" localSheetId="77">#REF!</definedName>
    <definedName name="M7SM" localSheetId="78">#REF!</definedName>
    <definedName name="M7SM" localSheetId="79">#REF!</definedName>
    <definedName name="M7SM">#REF!</definedName>
    <definedName name="M8TJ" localSheetId="1">#REF!</definedName>
    <definedName name="M8TJ" localSheetId="2">#REF!</definedName>
    <definedName name="M8TJ" localSheetId="11">#REF!</definedName>
    <definedName name="M8TJ" localSheetId="12">#REF!</definedName>
    <definedName name="M8TJ" localSheetId="13">#REF!</definedName>
    <definedName name="M8TJ" localSheetId="3">#REF!</definedName>
    <definedName name="M8TJ" localSheetId="4">#REF!</definedName>
    <definedName name="M8TJ" localSheetId="5">#REF!</definedName>
    <definedName name="M8TJ" localSheetId="6">#REF!</definedName>
    <definedName name="M8TJ" localSheetId="7">#REF!</definedName>
    <definedName name="M8TJ" localSheetId="8">#REF!</definedName>
    <definedName name="M8TJ" localSheetId="9">#REF!</definedName>
    <definedName name="M8TJ" localSheetId="10">#REF!</definedName>
    <definedName name="M8TJ" localSheetId="24">#REF!</definedName>
    <definedName name="M8TJ" localSheetId="19">#REF!</definedName>
    <definedName name="M8TJ" localSheetId="21">#REF!</definedName>
    <definedName name="M8TJ" localSheetId="26">#REF!</definedName>
    <definedName name="M8TJ" localSheetId="35">#REF!</definedName>
    <definedName name="M8TJ" localSheetId="36">#REF!</definedName>
    <definedName name="M8TJ" localSheetId="37">#REF!</definedName>
    <definedName name="M8TJ" localSheetId="27">#REF!</definedName>
    <definedName name="M8TJ" localSheetId="28">#REF!</definedName>
    <definedName name="M8TJ" localSheetId="29">#REF!</definedName>
    <definedName name="M8TJ" localSheetId="30">#REF!</definedName>
    <definedName name="M8TJ" localSheetId="31">#REF!</definedName>
    <definedName name="M8TJ" localSheetId="32">#REF!</definedName>
    <definedName name="M8TJ" localSheetId="33">#REF!</definedName>
    <definedName name="M8TJ" localSheetId="34">#REF!</definedName>
    <definedName name="M8TJ" localSheetId="38">#REF!</definedName>
    <definedName name="M8TJ" localSheetId="47">#REF!</definedName>
    <definedName name="M8TJ" localSheetId="48">#REF!</definedName>
    <definedName name="M8TJ" localSheetId="49">#REF!</definedName>
    <definedName name="M8TJ" localSheetId="39">#REF!</definedName>
    <definedName name="M8TJ" localSheetId="40">#REF!</definedName>
    <definedName name="M8TJ" localSheetId="41">#REF!</definedName>
    <definedName name="M8TJ" localSheetId="42">#REF!</definedName>
    <definedName name="M8TJ" localSheetId="43">#REF!</definedName>
    <definedName name="M8TJ" localSheetId="44">#REF!</definedName>
    <definedName name="M8TJ" localSheetId="45">#REF!</definedName>
    <definedName name="M8TJ" localSheetId="46">#REF!</definedName>
    <definedName name="M8TJ" localSheetId="50">#REF!</definedName>
    <definedName name="M8TJ" localSheetId="59">#REF!</definedName>
    <definedName name="M8TJ" localSheetId="60">#REF!</definedName>
    <definedName name="M8TJ" localSheetId="61">#REF!</definedName>
    <definedName name="M8TJ" localSheetId="51">#REF!</definedName>
    <definedName name="M8TJ" localSheetId="52">#REF!</definedName>
    <definedName name="M8TJ" localSheetId="53">#REF!</definedName>
    <definedName name="M8TJ" localSheetId="54">#REF!</definedName>
    <definedName name="M8TJ" localSheetId="55">#REF!</definedName>
    <definedName name="M8TJ" localSheetId="56">#REF!</definedName>
    <definedName name="M8TJ" localSheetId="57">#REF!</definedName>
    <definedName name="M8TJ" localSheetId="58">#REF!</definedName>
    <definedName name="M8TJ" localSheetId="62">#REF!</definedName>
    <definedName name="M8TJ" localSheetId="63">#REF!</definedName>
    <definedName name="M8TJ" localSheetId="64">#REF!</definedName>
    <definedName name="M8TJ" localSheetId="65">#REF!</definedName>
    <definedName name="M8TJ" localSheetId="66">#REF!</definedName>
    <definedName name="M8TJ" localSheetId="67">#REF!</definedName>
    <definedName name="M8TJ" localSheetId="68">#REF!</definedName>
    <definedName name="M8TJ" localSheetId="69">#REF!</definedName>
    <definedName name="M8TJ" localSheetId="70">#REF!</definedName>
    <definedName name="M8TJ" localSheetId="71">#REF!</definedName>
    <definedName name="M8TJ" localSheetId="72">#REF!</definedName>
    <definedName name="M8TJ" localSheetId="73">#REF!</definedName>
    <definedName name="M8TJ" localSheetId="74">#REF!</definedName>
    <definedName name="M8TJ" localSheetId="75">#REF!</definedName>
    <definedName name="M8TJ" localSheetId="76">#REF!</definedName>
    <definedName name="M8TJ" localSheetId="77">#REF!</definedName>
    <definedName name="M8TJ" localSheetId="78">#REF!</definedName>
    <definedName name="M8TJ" localSheetId="79">#REF!</definedName>
    <definedName name="M8TJ">#REF!</definedName>
    <definedName name="M9TC" localSheetId="1">#REF!</definedName>
    <definedName name="M9TC" localSheetId="2">#REF!</definedName>
    <definedName name="M9TC" localSheetId="11">#REF!</definedName>
    <definedName name="M9TC" localSheetId="12">#REF!</definedName>
    <definedName name="M9TC" localSheetId="13">#REF!</definedName>
    <definedName name="M9TC" localSheetId="3">#REF!</definedName>
    <definedName name="M9TC" localSheetId="4">#REF!</definedName>
    <definedName name="M9TC" localSheetId="5">#REF!</definedName>
    <definedName name="M9TC" localSheetId="6">#REF!</definedName>
    <definedName name="M9TC" localSheetId="7">#REF!</definedName>
    <definedName name="M9TC" localSheetId="8">#REF!</definedName>
    <definedName name="M9TC" localSheetId="9">#REF!</definedName>
    <definedName name="M9TC" localSheetId="10">#REF!</definedName>
    <definedName name="M9TC" localSheetId="24">#REF!</definedName>
    <definedName name="M9TC" localSheetId="19">#REF!</definedName>
    <definedName name="M9TC" localSheetId="21">#REF!</definedName>
    <definedName name="M9TC" localSheetId="26">#REF!</definedName>
    <definedName name="M9TC" localSheetId="35">#REF!</definedName>
    <definedName name="M9TC" localSheetId="36">#REF!</definedName>
    <definedName name="M9TC" localSheetId="37">#REF!</definedName>
    <definedName name="M9TC" localSheetId="27">#REF!</definedName>
    <definedName name="M9TC" localSheetId="28">#REF!</definedName>
    <definedName name="M9TC" localSheetId="29">#REF!</definedName>
    <definedName name="M9TC" localSheetId="30">#REF!</definedName>
    <definedName name="M9TC" localSheetId="31">#REF!</definedName>
    <definedName name="M9TC" localSheetId="32">#REF!</definedName>
    <definedName name="M9TC" localSheetId="33">#REF!</definedName>
    <definedName name="M9TC" localSheetId="34">#REF!</definedName>
    <definedName name="M9TC" localSheetId="38">#REF!</definedName>
    <definedName name="M9TC" localSheetId="47">#REF!</definedName>
    <definedName name="M9TC" localSheetId="48">#REF!</definedName>
    <definedName name="M9TC" localSheetId="49">#REF!</definedName>
    <definedName name="M9TC" localSheetId="39">#REF!</definedName>
    <definedName name="M9TC" localSheetId="40">#REF!</definedName>
    <definedName name="M9TC" localSheetId="41">#REF!</definedName>
    <definedName name="M9TC" localSheetId="42">#REF!</definedName>
    <definedName name="M9TC" localSheetId="43">#REF!</definedName>
    <definedName name="M9TC" localSheetId="44">#REF!</definedName>
    <definedName name="M9TC" localSheetId="45">#REF!</definedName>
    <definedName name="M9TC" localSheetId="46">#REF!</definedName>
    <definedName name="M9TC" localSheetId="50">#REF!</definedName>
    <definedName name="M9TC" localSheetId="59">#REF!</definedName>
    <definedName name="M9TC" localSheetId="60">#REF!</definedName>
    <definedName name="M9TC" localSheetId="61">#REF!</definedName>
    <definedName name="M9TC" localSheetId="51">#REF!</definedName>
    <definedName name="M9TC" localSheetId="52">#REF!</definedName>
    <definedName name="M9TC" localSheetId="53">#REF!</definedName>
    <definedName name="M9TC" localSheetId="54">#REF!</definedName>
    <definedName name="M9TC" localSheetId="55">#REF!</definedName>
    <definedName name="M9TC" localSheetId="56">#REF!</definedName>
    <definedName name="M9TC" localSheetId="57">#REF!</definedName>
    <definedName name="M9TC" localSheetId="58">#REF!</definedName>
    <definedName name="M9TC" localSheetId="62">#REF!</definedName>
    <definedName name="M9TC" localSheetId="63">#REF!</definedName>
    <definedName name="M9TC" localSheetId="64">#REF!</definedName>
    <definedName name="M9TC" localSheetId="65">#REF!</definedName>
    <definedName name="M9TC" localSheetId="66">#REF!</definedName>
    <definedName name="M9TC" localSheetId="67">#REF!</definedName>
    <definedName name="M9TC" localSheetId="68">#REF!</definedName>
    <definedName name="M9TC" localSheetId="69">#REF!</definedName>
    <definedName name="M9TC" localSheetId="70">#REF!</definedName>
    <definedName name="M9TC" localSheetId="71">#REF!</definedName>
    <definedName name="M9TC" localSheetId="72">#REF!</definedName>
    <definedName name="M9TC" localSheetId="73">#REF!</definedName>
    <definedName name="M9TC" localSheetId="74">#REF!</definedName>
    <definedName name="M9TC" localSheetId="75">#REF!</definedName>
    <definedName name="M9TC" localSheetId="76">#REF!</definedName>
    <definedName name="M9TC" localSheetId="77">#REF!</definedName>
    <definedName name="M9TC" localSheetId="78">#REF!</definedName>
    <definedName name="M9TC" localSheetId="79">#REF!</definedName>
    <definedName name="M9TC">#REF!</definedName>
    <definedName name="Z_DC7EC235_7B2D_49E7_A201_EA2906C9A254_.wvu.Cols" localSheetId="1" hidden="1">Índice!#REF!,Índice!#REF!,Índice!#REF!,Índice!#REF!</definedName>
    <definedName name="Z_DC7EC235_7B2D_49E7_A201_EA2906C9A254_.wvu.Cols" localSheetId="2" hidden="1">'Quadro II.1.1'!#REF!,'Quadro II.1.1'!#REF!,'Quadro II.1.1'!#REF!,'Quadro II.1.1'!#REF!</definedName>
    <definedName name="Z_DC7EC235_7B2D_49E7_A201_EA2906C9A254_.wvu.Cols" localSheetId="11" hidden="1">'Quadro II.1.10'!#REF!,'Quadro II.1.10'!#REF!,'Quadro II.1.10'!#REF!,'Quadro II.1.10'!#REF!,'Quadro II.1.10'!#REF!,'Quadro II.1.10'!#REF!,'Quadro II.1.10'!#REF!,'Quadro II.1.10'!#REF!,'Quadro II.1.10'!#REF!,'Quadro II.1.10'!#REF!,'Quadro II.1.10'!#REF!,'Quadro II.1.10'!#REF!,'Quadro II.1.10'!#REF!,'Quadro II.1.10'!#REF!</definedName>
    <definedName name="Z_DC7EC235_7B2D_49E7_A201_EA2906C9A254_.wvu.Cols" localSheetId="12" hidden="1">'Quadro II.1.11'!#REF!,'Quadro II.1.11'!#REF!,'Quadro II.1.11'!#REF!,'Quadro II.1.11'!#REF!,'Quadro II.1.11'!#REF!,'Quadro II.1.11'!#REF!,'Quadro II.1.11'!#REF!,'Quadro II.1.11'!#REF!,'Quadro II.1.11'!#REF!,'Quadro II.1.11'!#REF!,'Quadro II.1.11'!#REF!,'Quadro II.1.11'!#REF!,'Quadro II.1.11'!#REF!,'Quadro II.1.11'!#REF!</definedName>
    <definedName name="Z_DC7EC235_7B2D_49E7_A201_EA2906C9A254_.wvu.Cols" localSheetId="5" hidden="1">'Quadro II.1.4'!#REF!,'Quadro II.1.4'!#REF!,'Quadro II.1.4'!#REF!,'Quadro II.1.4'!#REF!,'Quadro II.1.4'!#REF!</definedName>
    <definedName name="Z_DC7EC235_7B2D_49E7_A201_EA2906C9A254_.wvu.Cols" localSheetId="8" hidden="1">'Quadro II.1.7'!#REF!,'Quadro II.1.7'!#REF!,'Quadro II.1.7'!#REF!,'Quadro II.1.7'!#REF!</definedName>
    <definedName name="Z_DC7EC235_7B2D_49E7_A201_EA2906C9A254_.wvu.Cols" localSheetId="9" hidden="1">'Quadro II.1.8'!#REF!,'Quadro II.1.8'!#REF!,'Quadro II.1.8'!#REF!,'Quadro II.1.8'!#REF!,'Quadro II.1.8'!#REF!,'Quadro II.1.8'!#REF!</definedName>
    <definedName name="Z_DC7EC235_7B2D_49E7_A201_EA2906C9A254_.wvu.Cols" localSheetId="10" hidden="1">'Quadro II.1.9'!#REF!,'Quadro II.1.9'!#REF!,'Quadro II.1.9'!#REF!,'Quadro II.1.9'!#REF!,'Quadro II.1.9'!#REF!,'Quadro II.1.9'!#REF!</definedName>
    <definedName name="Z_DC7EC235_7B2D_49E7_A201_EA2906C9A254_.wvu.Cols" localSheetId="14" hidden="1">'Quadro II.2.1'!#REF!,'Quadro II.2.1'!#REF!,'Quadro II.2.1'!#REF!,'Quadro II.2.1'!#REF!</definedName>
    <definedName name="Z_DC7EC235_7B2D_49E7_A201_EA2906C9A254_.wvu.Cols" localSheetId="23" hidden="1">'Quadro II.2.10'!#REF!,'Quadro II.2.10'!#REF!,'Quadro II.2.10'!#REF!,'Quadro II.2.10'!#REF!,'Quadro II.2.10'!#REF!,'Quadro II.2.10'!#REF!,'Quadro II.2.10'!#REF!,'Quadro II.2.10'!#REF!,'Quadro II.2.10'!#REF!,'Quadro II.2.10'!#REF!,'Quadro II.2.10'!#REF!,'Quadro II.2.10'!#REF!,'Quadro II.2.10'!#REF!,'Quadro II.2.10'!#REF!</definedName>
    <definedName name="Z_DC7EC235_7B2D_49E7_A201_EA2906C9A254_.wvu.Cols" localSheetId="24" hidden="1">'Quadro II.2.11'!#REF!,'Quadro II.2.11'!#REF!,'Quadro II.2.11'!#REF!,'Quadro II.2.11'!#REF!,'Quadro II.2.11'!#REF!,'Quadro II.2.11'!#REF!,'Quadro II.2.11'!#REF!,'Quadro II.2.11'!#REF!,'Quadro II.2.11'!#REF!,'Quadro II.2.11'!#REF!,'Quadro II.2.11'!#REF!,'Quadro II.2.11'!#REF!,'Quadro II.2.11'!#REF!,'Quadro II.2.11'!#REF!</definedName>
    <definedName name="Z_DC7EC235_7B2D_49E7_A201_EA2906C9A254_.wvu.Cols" localSheetId="17" hidden="1">'Quadro II.2.4'!#REF!,'Quadro II.2.4'!#REF!,'Quadro II.2.4'!#REF!,'Quadro II.2.4'!#REF!,'Quadro II.2.4'!#REF!</definedName>
    <definedName name="Z_DC7EC235_7B2D_49E7_A201_EA2906C9A254_.wvu.Cols" localSheetId="20" hidden="1">'Quadro II.2.7'!#REF!,'Quadro II.2.7'!#REF!,'Quadro II.2.7'!#REF!,'Quadro II.2.7'!#REF!</definedName>
    <definedName name="Z_DC7EC235_7B2D_49E7_A201_EA2906C9A254_.wvu.Cols" localSheetId="21" hidden="1">'Quadro II.2.8'!#REF!,'Quadro II.2.8'!#REF!,'Quadro II.2.8'!#REF!,'Quadro II.2.8'!#REF!,'Quadro II.2.8'!#REF!,'Quadro II.2.8'!#REF!</definedName>
    <definedName name="Z_DC7EC235_7B2D_49E7_A201_EA2906C9A254_.wvu.Cols" localSheetId="22" hidden="1">'Quadro II.2.9'!#REF!,'Quadro II.2.9'!#REF!,'Quadro II.2.9'!#REF!,'Quadro II.2.9'!#REF!,'Quadro II.2.9'!#REF!,'Quadro II.2.9'!#REF!</definedName>
    <definedName name="Z_DC7EC235_7B2D_49E7_A201_EA2906C9A254_.wvu.Cols" localSheetId="26" hidden="1">'Quadro II.3.1'!#REF!,'Quadro II.3.1'!#REF!,'Quadro II.3.1'!#REF!,'Quadro II.3.1'!#REF!</definedName>
    <definedName name="Z_DC7EC235_7B2D_49E7_A201_EA2906C9A254_.wvu.Cols" localSheetId="35" hidden="1">'Quadro II.3.10'!#REF!,'Quadro II.3.10'!#REF!,'Quadro II.3.10'!#REF!,'Quadro II.3.10'!#REF!,'Quadro II.3.10'!#REF!,'Quadro II.3.10'!#REF!,'Quadro II.3.10'!#REF!,'Quadro II.3.10'!#REF!,'Quadro II.3.10'!#REF!,'Quadro II.3.10'!#REF!,'Quadro II.3.10'!#REF!,'Quadro II.3.10'!#REF!,'Quadro II.3.10'!#REF!,'Quadro II.3.10'!#REF!</definedName>
    <definedName name="Z_DC7EC235_7B2D_49E7_A201_EA2906C9A254_.wvu.Cols" localSheetId="36" hidden="1">'Quadro II.3.11'!#REF!,'Quadro II.3.11'!#REF!,'Quadro II.3.11'!#REF!,'Quadro II.3.11'!#REF!,'Quadro II.3.11'!#REF!,'Quadro II.3.11'!#REF!,'Quadro II.3.11'!#REF!,'Quadro II.3.11'!#REF!,'Quadro II.3.11'!#REF!,'Quadro II.3.11'!#REF!,'Quadro II.3.11'!#REF!,'Quadro II.3.11'!#REF!,'Quadro II.3.11'!#REF!,'Quadro II.3.11'!#REF!</definedName>
    <definedName name="Z_DC7EC235_7B2D_49E7_A201_EA2906C9A254_.wvu.Cols" localSheetId="29" hidden="1">'Quadro II.3.4'!#REF!,'Quadro II.3.4'!#REF!,'Quadro II.3.4'!#REF!,'Quadro II.3.4'!#REF!,'Quadro II.3.4'!#REF!</definedName>
    <definedName name="Z_DC7EC235_7B2D_49E7_A201_EA2906C9A254_.wvu.Cols" localSheetId="32" hidden="1">'Quadro II.3.7'!#REF!,'Quadro II.3.7'!#REF!,'Quadro II.3.7'!#REF!,'Quadro II.3.7'!#REF!</definedName>
    <definedName name="Z_DC7EC235_7B2D_49E7_A201_EA2906C9A254_.wvu.Cols" localSheetId="33" hidden="1">'Quadro II.3.8'!#REF!,'Quadro II.3.8'!#REF!,'Quadro II.3.8'!#REF!,'Quadro II.3.8'!#REF!,'Quadro II.3.8'!#REF!,'Quadro II.3.8'!#REF!</definedName>
    <definedName name="Z_DC7EC235_7B2D_49E7_A201_EA2906C9A254_.wvu.Cols" localSheetId="34" hidden="1">'Quadro II.3.9'!#REF!,'Quadro II.3.9'!#REF!,'Quadro II.3.9'!#REF!,'Quadro II.3.9'!#REF!,'Quadro II.3.9'!#REF!,'Quadro II.3.9'!#REF!</definedName>
    <definedName name="Z_DC7EC235_7B2D_49E7_A201_EA2906C9A254_.wvu.Cols" localSheetId="38" hidden="1">'Quadro II.4.1'!#REF!,'Quadro II.4.1'!#REF!,'Quadro II.4.1'!#REF!,'Quadro II.4.1'!#REF!</definedName>
    <definedName name="Z_DC7EC235_7B2D_49E7_A201_EA2906C9A254_.wvu.Cols" localSheetId="47" hidden="1">'Quadro II.4.10'!#REF!,'Quadro II.4.10'!#REF!,'Quadro II.4.10'!#REF!,'Quadro II.4.10'!#REF!,'Quadro II.4.10'!#REF!,'Quadro II.4.10'!#REF!,'Quadro II.4.10'!#REF!,'Quadro II.4.10'!#REF!,'Quadro II.4.10'!#REF!,'Quadro II.4.10'!#REF!,'Quadro II.4.10'!#REF!,'Quadro II.4.10'!#REF!,'Quadro II.4.10'!#REF!,'Quadro II.4.10'!#REF!</definedName>
    <definedName name="Z_DC7EC235_7B2D_49E7_A201_EA2906C9A254_.wvu.Cols" localSheetId="48" hidden="1">'Quadro II.4.11'!#REF!,'Quadro II.4.11'!#REF!,'Quadro II.4.11'!#REF!,'Quadro II.4.11'!#REF!,'Quadro II.4.11'!#REF!,'Quadro II.4.11'!#REF!,'Quadro II.4.11'!#REF!,'Quadro II.4.11'!#REF!,'Quadro II.4.11'!#REF!,'Quadro II.4.11'!#REF!,'Quadro II.4.11'!#REF!,'Quadro II.4.11'!#REF!,'Quadro II.4.11'!#REF!,'Quadro II.4.11'!#REF!</definedName>
    <definedName name="Z_DC7EC235_7B2D_49E7_A201_EA2906C9A254_.wvu.Cols" localSheetId="41" hidden="1">'Quadro II.4.4'!#REF!,'Quadro II.4.4'!#REF!,'Quadro II.4.4'!#REF!,'Quadro II.4.4'!#REF!,'Quadro II.4.4'!#REF!</definedName>
    <definedName name="Z_DC7EC235_7B2D_49E7_A201_EA2906C9A254_.wvu.Cols" localSheetId="44" hidden="1">'Quadro II.4.7'!#REF!,'Quadro II.4.7'!#REF!,'Quadro II.4.7'!#REF!,'Quadro II.4.7'!#REF!</definedName>
    <definedName name="Z_DC7EC235_7B2D_49E7_A201_EA2906C9A254_.wvu.Cols" localSheetId="45" hidden="1">'Quadro II.4.8'!#REF!,'Quadro II.4.8'!#REF!,'Quadro II.4.8'!#REF!,'Quadro II.4.8'!#REF!,'Quadro II.4.8'!#REF!,'Quadro II.4.8'!#REF!</definedName>
    <definedName name="Z_DC7EC235_7B2D_49E7_A201_EA2906C9A254_.wvu.Cols" localSheetId="46" hidden="1">'Quadro II.4.9'!#REF!,'Quadro II.4.9'!#REF!,'Quadro II.4.9'!#REF!,'Quadro II.4.9'!#REF!,'Quadro II.4.9'!#REF!,'Quadro II.4.9'!#REF!</definedName>
    <definedName name="Z_DC7EC235_7B2D_49E7_A201_EA2906C9A254_.wvu.Cols" localSheetId="50" hidden="1">'Quadro II.5.1'!#REF!,'Quadro II.5.1'!#REF!,'Quadro II.5.1'!#REF!,'Quadro II.5.1'!#REF!</definedName>
    <definedName name="Z_DC7EC235_7B2D_49E7_A201_EA2906C9A254_.wvu.Cols" localSheetId="59" hidden="1">'Quadro II.5.10'!#REF!,'Quadro II.5.10'!#REF!,'Quadro II.5.10'!#REF!,'Quadro II.5.10'!#REF!,'Quadro II.5.10'!#REF!,'Quadro II.5.10'!#REF!,'Quadro II.5.10'!#REF!,'Quadro II.5.10'!#REF!,'Quadro II.5.10'!#REF!,'Quadro II.5.10'!#REF!,'Quadro II.5.10'!#REF!,'Quadro II.5.10'!#REF!,'Quadro II.5.10'!#REF!,'Quadro II.5.10'!#REF!</definedName>
    <definedName name="Z_DC7EC235_7B2D_49E7_A201_EA2906C9A254_.wvu.Cols" localSheetId="60" hidden="1">'Quadro II.5.11'!#REF!,'Quadro II.5.11'!#REF!,'Quadro II.5.11'!#REF!,'Quadro II.5.11'!#REF!,'Quadro II.5.11'!#REF!,'Quadro II.5.11'!#REF!,'Quadro II.5.11'!#REF!,'Quadro II.5.11'!#REF!,'Quadro II.5.11'!#REF!,'Quadro II.5.11'!#REF!,'Quadro II.5.11'!#REF!,'Quadro II.5.11'!#REF!,'Quadro II.5.11'!#REF!,'Quadro II.5.11'!#REF!</definedName>
    <definedName name="Z_DC7EC235_7B2D_49E7_A201_EA2906C9A254_.wvu.Cols" localSheetId="53" hidden="1">'Quadro II.5.4'!#REF!,'Quadro II.5.4'!#REF!,'Quadro II.5.4'!#REF!,'Quadro II.5.4'!#REF!,'Quadro II.5.4'!#REF!</definedName>
    <definedName name="Z_DC7EC235_7B2D_49E7_A201_EA2906C9A254_.wvu.Cols" localSheetId="56" hidden="1">'Quadro II.5.7'!#REF!,'Quadro II.5.7'!#REF!,'Quadro II.5.7'!#REF!,'Quadro II.5.7'!#REF!</definedName>
    <definedName name="Z_DC7EC235_7B2D_49E7_A201_EA2906C9A254_.wvu.Cols" localSheetId="57" hidden="1">'Quadro II.5.8'!#REF!,'Quadro II.5.8'!#REF!,'Quadro II.5.8'!#REF!,'Quadro II.5.8'!#REF!,'Quadro II.5.8'!#REF!,'Quadro II.5.8'!#REF!</definedName>
    <definedName name="Z_DC7EC235_7B2D_49E7_A201_EA2906C9A254_.wvu.Cols" localSheetId="58" hidden="1">'Quadro II.5.9'!#REF!,'Quadro II.5.9'!#REF!,'Quadro II.5.9'!#REF!,'Quadro II.5.9'!#REF!,'Quadro II.5.9'!#REF!,'Quadro II.5.9'!#REF!</definedName>
    <definedName name="Z_DC7EC235_7B2D_49E7_A201_EA2906C9A254_.wvu.Cols" localSheetId="62" hidden="1">'Quadro II.6.1'!#REF!,'Quadro II.6.1'!#REF!,'Quadro II.6.1'!#REF!,'Quadro II.6.1'!#REF!</definedName>
    <definedName name="Z_DC7EC235_7B2D_49E7_A201_EA2906C9A254_.wvu.Cols" localSheetId="65" hidden="1">'Quadro II.6.4'!#REF!,'Quadro II.6.4'!#REF!,'Quadro II.6.4'!#REF!,'Quadro II.6.4'!#REF!,'Quadro II.6.4'!#REF!</definedName>
    <definedName name="Z_DC7EC235_7B2D_49E7_A201_EA2906C9A254_.wvu.Cols" localSheetId="68" hidden="1">'Quadro II.6.7'!#REF!,'Quadro II.6.7'!#REF!,'Quadro II.6.7'!#REF!,'Quadro II.6.7'!#REF!,'Quadro II.6.7'!#REF!,'Quadro II.6.7'!#REF!</definedName>
    <definedName name="Z_DC7EC235_7B2D_49E7_A201_EA2906C9A254_.wvu.Cols" localSheetId="69" hidden="1">'Quadro II.6.8'!#REF!,'Quadro II.6.8'!#REF!,'Quadro II.6.8'!#REF!,'Quadro II.6.8'!#REF!,'Quadro II.6.8'!#REF!,'Quadro II.6.8'!#REF!</definedName>
    <definedName name="Z_DC7EC235_7B2D_49E7_A201_EA2906C9A254_.wvu.Cols" localSheetId="71" hidden="1">'Quadro III.1'!#REF!,'Quadro III.1'!#REF!,'Quadro III.1'!#REF!,'Quadro III.1'!#REF!</definedName>
    <definedName name="Z_DC7EC235_7B2D_49E7_A201_EA2906C9A254_.wvu.Cols" localSheetId="72" hidden="1">'Quadro III.2'!#REF!,'Quadro III.2'!#REF!,'Quadro III.2'!#REF!,'Quadro III.2'!#REF!,'Quadro III.2'!#REF!,'Quadro III.2'!#REF!</definedName>
    <definedName name="Z_DC7EC235_7B2D_49E7_A201_EA2906C9A254_.wvu.Cols" localSheetId="73" hidden="1">'Quadro III.3'!#REF!,'Quadro III.3'!#REF!,'Quadro III.3'!#REF!,'Quadro III.3'!#REF!,'Quadro III.3'!#REF!,'Quadro III.3'!#REF!</definedName>
    <definedName name="Z_DC7EC235_7B2D_49E7_A201_EA2906C9A254_.wvu.Cols" localSheetId="74" hidden="1">'Quadro III.4'!#REF!,'Quadro III.4'!#REF!,'Quadro III.4'!#REF!,'Quadro III.4'!#REF!,'Quadro III.4'!#REF!,'Quadro III.4'!#REF!</definedName>
    <definedName name="Z_DC7EC235_7B2D_49E7_A201_EA2906C9A254_.wvu.Cols" localSheetId="75" hidden="1">'Quadro III.5'!#REF!,'Quadro III.5'!#REF!,'Quadro III.5'!#REF!,'Quadro III.5'!#REF!,'Quadro III.5'!#REF!,'Quadro III.5'!#REF!</definedName>
    <definedName name="Z_DC7EC235_7B2D_49E7_A201_EA2906C9A254_.wvu.Cols" localSheetId="76" hidden="1">'Quadro III.6'!#REF!,'Quadro III.6'!#REF!,'Quadro III.6'!#REF!,'Quadro III.6'!#REF!,'Quadro III.6'!#REF!,'Quadro III.6'!#REF!</definedName>
    <definedName name="Z_DC7EC235_7B2D_49E7_A201_EA2906C9A254_.wvu.Cols" localSheetId="77" hidden="1">'Quadro III.7'!#REF!,'Quadro III.7'!#REF!,'Quadro III.7'!#REF!,'Quadro III.7'!#REF!,'Quadro III.7'!#REF!,'Quadro III.7'!#REF!</definedName>
    <definedName name="Z_DC7EC235_7B2D_49E7_A201_EA2906C9A254_.wvu.Cols" localSheetId="78" hidden="1">'Quadro III.8'!#REF!,'Quadro III.8'!#REF!,'Quadro III.8'!#REF!,'Quadro III.8'!#REF!,'Quadro III.8'!#REF!,'Quadro III.8'!#REF!</definedName>
    <definedName name="Z_DC7EC235_7B2D_49E7_A201_EA2906C9A254_.wvu.Cols" localSheetId="79" hidden="1">'Quadro III.9'!#REF!,'Quadro III.9'!#REF!,'Quadro III.9'!#REF!,'Quadro III.9'!#REF!,'Quadro III.9'!#REF!,'Quadro III.9'!#REF!</definedName>
    <definedName name="Z_DC7EC235_7B2D_49E7_A201_EA2906C9A254_.wvu.PrintArea" localSheetId="1" hidden="1">Índice!#REF!</definedName>
    <definedName name="Z_DC7EC235_7B2D_49E7_A201_EA2906C9A254_.wvu.PrintArea" localSheetId="2" hidden="1">'Quadro II.1.1'!$A$9:$B$50</definedName>
    <definedName name="Z_DC7EC235_7B2D_49E7_A201_EA2906C9A254_.wvu.PrintArea" localSheetId="11" hidden="1">'Quadro II.1.10'!$A$9:$K$44</definedName>
    <definedName name="Z_DC7EC235_7B2D_49E7_A201_EA2906C9A254_.wvu.PrintArea" localSheetId="12" hidden="1">'Quadro II.1.11'!$A$9:$G$24</definedName>
    <definedName name="Z_DC7EC235_7B2D_49E7_A201_EA2906C9A254_.wvu.PrintArea" localSheetId="13" hidden="1">'Quadro II.1.12'!$A$9:$E$58</definedName>
    <definedName name="Z_DC7EC235_7B2D_49E7_A201_EA2906C9A254_.wvu.PrintArea" localSheetId="4" hidden="1">'Quadro II.1.3'!$A$9:$F$59</definedName>
    <definedName name="Z_DC7EC235_7B2D_49E7_A201_EA2906C9A254_.wvu.PrintArea" localSheetId="5" hidden="1">'Quadro II.1.4'!$A$9:$A$45</definedName>
    <definedName name="Z_DC7EC235_7B2D_49E7_A201_EA2906C9A254_.wvu.PrintArea" localSheetId="6" hidden="1">'Quadro II.1.5'!$A$9:$K$25</definedName>
    <definedName name="Z_DC7EC235_7B2D_49E7_A201_EA2906C9A254_.wvu.PrintArea" localSheetId="7" hidden="1">'Quadro II.1.6'!$A$9:$K$20</definedName>
    <definedName name="Z_DC7EC235_7B2D_49E7_A201_EA2906C9A254_.wvu.PrintArea" localSheetId="8" hidden="1">'Quadro II.1.7'!$A$9:$A$26</definedName>
    <definedName name="Z_DC7EC235_7B2D_49E7_A201_EA2906C9A254_.wvu.PrintArea" localSheetId="9" hidden="1">'Quadro II.1.8'!$A$9:$A$37</definedName>
    <definedName name="Z_DC7EC235_7B2D_49E7_A201_EA2906C9A254_.wvu.PrintArea" localSheetId="10" hidden="1">'Quadro II.1.9'!$A$9:$A$40</definedName>
    <definedName name="Z_DC7EC235_7B2D_49E7_A201_EA2906C9A254_.wvu.PrintArea" localSheetId="14" hidden="1">'Quadro II.2.1'!$A$9:$B$48</definedName>
    <definedName name="Z_DC7EC235_7B2D_49E7_A201_EA2906C9A254_.wvu.PrintArea" localSheetId="23" hidden="1">'Quadro II.2.10'!$A$9:$M$52</definedName>
    <definedName name="Z_DC7EC235_7B2D_49E7_A201_EA2906C9A254_.wvu.PrintArea" localSheetId="24" hidden="1">'Quadro II.2.11'!$A$9:$G$32</definedName>
    <definedName name="Z_DC7EC235_7B2D_49E7_A201_EA2906C9A254_.wvu.PrintArea" localSheetId="25" hidden="1">'Quadro II.2.12'!$A$9:$D$57</definedName>
    <definedName name="Z_DC7EC235_7B2D_49E7_A201_EA2906C9A254_.wvu.PrintArea" localSheetId="16" hidden="1">'Quadro II.2.3'!$A$9:$E$58</definedName>
    <definedName name="Z_DC7EC235_7B2D_49E7_A201_EA2906C9A254_.wvu.PrintArea" localSheetId="17" hidden="1">'Quadro II.2.4'!$A$9:$A$54</definedName>
    <definedName name="Z_DC7EC235_7B2D_49E7_A201_EA2906C9A254_.wvu.PrintArea" localSheetId="18" hidden="1">'Quadro II.2.5'!$A$9:$K$17</definedName>
    <definedName name="Z_DC7EC235_7B2D_49E7_A201_EA2906C9A254_.wvu.PrintArea" localSheetId="19" hidden="1">'Quadro II.2.6'!$A$9:$K$17</definedName>
    <definedName name="Z_DC7EC235_7B2D_49E7_A201_EA2906C9A254_.wvu.PrintArea" localSheetId="20" hidden="1">'Quadro II.2.7'!$A$9:$A$30</definedName>
    <definedName name="Z_DC7EC235_7B2D_49E7_A201_EA2906C9A254_.wvu.PrintArea" localSheetId="21" hidden="1">'Quadro II.2.8'!$A$9:$A$58</definedName>
    <definedName name="Z_DC7EC235_7B2D_49E7_A201_EA2906C9A254_.wvu.PrintArea" localSheetId="22" hidden="1">'Quadro II.2.9'!$A$9:$A$37</definedName>
    <definedName name="Z_DC7EC235_7B2D_49E7_A201_EA2906C9A254_.wvu.PrintArea" localSheetId="26" hidden="1">'Quadro II.3.1'!$A$9:$B$45</definedName>
    <definedName name="Z_DC7EC235_7B2D_49E7_A201_EA2906C9A254_.wvu.PrintArea" localSheetId="35" hidden="1">'Quadro II.3.10'!$A$9:$G$35</definedName>
    <definedName name="Z_DC7EC235_7B2D_49E7_A201_EA2906C9A254_.wvu.PrintArea" localSheetId="36" hidden="1">'Quadro II.3.11'!$A$9:$F$23</definedName>
    <definedName name="Z_DC7EC235_7B2D_49E7_A201_EA2906C9A254_.wvu.PrintArea" localSheetId="37" hidden="1">'Quadro II.3.12'!$A$9:$F$58</definedName>
    <definedName name="Z_DC7EC235_7B2D_49E7_A201_EA2906C9A254_.wvu.PrintArea" localSheetId="28" hidden="1">'Quadro II.3.3'!$A$9:$F$54</definedName>
    <definedName name="Z_DC7EC235_7B2D_49E7_A201_EA2906C9A254_.wvu.PrintArea" localSheetId="29" hidden="1">'Quadro II.3.4'!$A$9:$A$39</definedName>
    <definedName name="Z_DC7EC235_7B2D_49E7_A201_EA2906C9A254_.wvu.PrintArea" localSheetId="30" hidden="1">'Quadro II.3.5'!$A$9:$J$20</definedName>
    <definedName name="Z_DC7EC235_7B2D_49E7_A201_EA2906C9A254_.wvu.PrintArea" localSheetId="31" hidden="1">'Quadro II.3.6'!$A$9:$J$20</definedName>
    <definedName name="Z_DC7EC235_7B2D_49E7_A201_EA2906C9A254_.wvu.PrintArea" localSheetId="32" hidden="1">'Quadro II.3.7'!$A$9:$A$27</definedName>
    <definedName name="Z_DC7EC235_7B2D_49E7_A201_EA2906C9A254_.wvu.PrintArea" localSheetId="33" hidden="1">'Quadro II.3.8'!$A$9:$A$44</definedName>
    <definedName name="Z_DC7EC235_7B2D_49E7_A201_EA2906C9A254_.wvu.PrintArea" localSheetId="34" hidden="1">'Quadro II.3.9'!$A$9:$A$25</definedName>
    <definedName name="Z_DC7EC235_7B2D_49E7_A201_EA2906C9A254_.wvu.PrintArea" localSheetId="38" hidden="1">'Quadro II.4.1'!$A$9:$B$49</definedName>
    <definedName name="Z_DC7EC235_7B2D_49E7_A201_EA2906C9A254_.wvu.PrintArea" localSheetId="47" hidden="1">'Quadro II.4.10'!$A$9:$G$25</definedName>
    <definedName name="Z_DC7EC235_7B2D_49E7_A201_EA2906C9A254_.wvu.PrintArea" localSheetId="48" hidden="1">'Quadro II.4.11'!$A$9:$F$27</definedName>
    <definedName name="Z_DC7EC235_7B2D_49E7_A201_EA2906C9A254_.wvu.PrintArea" localSheetId="49" hidden="1">'Quadro II.4.12'!$A$9:$L$56</definedName>
    <definedName name="Z_DC7EC235_7B2D_49E7_A201_EA2906C9A254_.wvu.PrintArea" localSheetId="40" hidden="1">'Quadro II.4.3'!$A$9:$F$57</definedName>
    <definedName name="Z_DC7EC235_7B2D_49E7_A201_EA2906C9A254_.wvu.PrintArea" localSheetId="41" hidden="1">'Quadro II.4.4'!$A$9:$A$41</definedName>
    <definedName name="Z_DC7EC235_7B2D_49E7_A201_EA2906C9A254_.wvu.PrintArea" localSheetId="42" hidden="1">'Quadro II.4.5'!$A$9:$J$30</definedName>
    <definedName name="Z_DC7EC235_7B2D_49E7_A201_EA2906C9A254_.wvu.PrintArea" localSheetId="43" hidden="1">'Quadro II.4.6'!$A$9:$J$29</definedName>
    <definedName name="Z_DC7EC235_7B2D_49E7_A201_EA2906C9A254_.wvu.PrintArea" localSheetId="44" hidden="1">'Quadro II.4.7'!$A$9:$A$32</definedName>
    <definedName name="Z_DC7EC235_7B2D_49E7_A201_EA2906C9A254_.wvu.PrintArea" localSheetId="45" hidden="1">'Quadro II.4.8'!$A$9:$A$42</definedName>
    <definedName name="Z_DC7EC235_7B2D_49E7_A201_EA2906C9A254_.wvu.PrintArea" localSheetId="46" hidden="1">'Quadro II.4.9'!$A$9:$A$37</definedName>
    <definedName name="Z_DC7EC235_7B2D_49E7_A201_EA2906C9A254_.wvu.PrintArea" localSheetId="50" hidden="1">'Quadro II.5.1'!$A$9:$B$47</definedName>
    <definedName name="Z_DC7EC235_7B2D_49E7_A201_EA2906C9A254_.wvu.PrintArea" localSheetId="59" hidden="1">'Quadro II.5.10'!$A$9:$I$23</definedName>
    <definedName name="Z_DC7EC235_7B2D_49E7_A201_EA2906C9A254_.wvu.PrintArea" localSheetId="60" hidden="1">'Quadro II.5.11'!$A$11:$I$31</definedName>
    <definedName name="Z_DC7EC235_7B2D_49E7_A201_EA2906C9A254_.wvu.PrintArea" localSheetId="61" hidden="1">'Quadro II.5.12'!$A$9:$G$56</definedName>
    <definedName name="Z_DC7EC235_7B2D_49E7_A201_EA2906C9A254_.wvu.PrintArea" localSheetId="52" hidden="1">'Quadro II.5.3'!$A$9:$F$59</definedName>
    <definedName name="Z_DC7EC235_7B2D_49E7_A201_EA2906C9A254_.wvu.PrintArea" localSheetId="53" hidden="1">'Quadro II.5.4'!$A$9:$A$56</definedName>
    <definedName name="Z_DC7EC235_7B2D_49E7_A201_EA2906C9A254_.wvu.PrintArea" localSheetId="54" hidden="1">'Quadro II.5.5'!$A$9:$J$17</definedName>
    <definedName name="Z_DC7EC235_7B2D_49E7_A201_EA2906C9A254_.wvu.PrintArea" localSheetId="55" hidden="1">'Quadro II.5.6'!$A$9:$J$18</definedName>
    <definedName name="Z_DC7EC235_7B2D_49E7_A201_EA2906C9A254_.wvu.PrintArea" localSheetId="56" hidden="1">'Quadro II.5.7'!$A$9:$A$38</definedName>
    <definedName name="Z_DC7EC235_7B2D_49E7_A201_EA2906C9A254_.wvu.PrintArea" localSheetId="57" hidden="1">'Quadro II.5.8'!$A$9:$A$54</definedName>
    <definedName name="Z_DC7EC235_7B2D_49E7_A201_EA2906C9A254_.wvu.PrintArea" localSheetId="58" hidden="1">'Quadro II.5.9'!$A$9:$A$31</definedName>
    <definedName name="Z_DC7EC235_7B2D_49E7_A201_EA2906C9A254_.wvu.PrintArea" localSheetId="62" hidden="1">'Quadro II.6.1'!$A$9:$B$46</definedName>
    <definedName name="Z_DC7EC235_7B2D_49E7_A201_EA2906C9A254_.wvu.PrintArea" localSheetId="64" hidden="1">'Quadro II.6.3'!$A$9:$F$59</definedName>
    <definedName name="Z_DC7EC235_7B2D_49E7_A201_EA2906C9A254_.wvu.PrintArea" localSheetId="65" hidden="1">'Quadro II.6.4'!$A$9:$A$42</definedName>
    <definedName name="Z_DC7EC235_7B2D_49E7_A201_EA2906C9A254_.wvu.PrintArea" localSheetId="66" hidden="1">'Quadro II.6.5'!$A$9:$J$19</definedName>
    <definedName name="Z_DC7EC235_7B2D_49E7_A201_EA2906C9A254_.wvu.PrintArea" localSheetId="67" hidden="1">'Quadro II.6.6'!$A$9:$J$22</definedName>
    <definedName name="Z_DC7EC235_7B2D_49E7_A201_EA2906C9A254_.wvu.PrintArea" localSheetId="68" hidden="1">'Quadro II.6.7'!$A$9:$A$46</definedName>
    <definedName name="Z_DC7EC235_7B2D_49E7_A201_EA2906C9A254_.wvu.PrintArea" localSheetId="69" hidden="1">'Quadro II.6.8'!$A$9:$A$37</definedName>
    <definedName name="Z_DC7EC235_7B2D_49E7_A201_EA2906C9A254_.wvu.PrintArea" localSheetId="70" hidden="1">'Quadro II.6.9'!$A$9:$F$57</definedName>
    <definedName name="Z_DC7EC235_7B2D_49E7_A201_EA2906C9A254_.wvu.PrintArea" localSheetId="71" hidden="1">'Quadro III.1'!$A$10:$B$42</definedName>
    <definedName name="Z_DC7EC235_7B2D_49E7_A201_EA2906C9A254_.wvu.PrintArea" localSheetId="72" hidden="1">'Quadro III.2'!#REF!</definedName>
    <definedName name="Z_DC7EC235_7B2D_49E7_A201_EA2906C9A254_.wvu.PrintArea" localSheetId="73" hidden="1">'Quadro III.3'!#REF!</definedName>
    <definedName name="Z_DC7EC235_7B2D_49E7_A201_EA2906C9A254_.wvu.PrintArea" localSheetId="74" hidden="1">'Quadro III.4'!#REF!</definedName>
    <definedName name="Z_DC7EC235_7B2D_49E7_A201_EA2906C9A254_.wvu.PrintArea" localSheetId="75" hidden="1">'Quadro III.5'!#REF!</definedName>
    <definedName name="Z_DC7EC235_7B2D_49E7_A201_EA2906C9A254_.wvu.PrintArea" localSheetId="76" hidden="1">'Quadro III.6'!#REF!</definedName>
    <definedName name="Z_DC7EC235_7B2D_49E7_A201_EA2906C9A254_.wvu.PrintArea" localSheetId="77" hidden="1">'Quadro III.7'!#REF!</definedName>
    <definedName name="Z_DC7EC235_7B2D_49E7_A201_EA2906C9A254_.wvu.PrintArea" localSheetId="78" hidden="1">'Quadro III.8'!#REF!</definedName>
    <definedName name="Z_DC7EC235_7B2D_49E7_A201_EA2906C9A254_.wvu.PrintArea" localSheetId="79" hidden="1">'Quadro III.9'!#REF!</definedName>
    <definedName name="Z_DC7EC235_7B2D_49E7_A201_EA2906C9A254_.wvu.Rows" localSheetId="13" hidden="1">'Quadro II.1.12'!#REF!</definedName>
    <definedName name="Z_DC7EC235_7B2D_49E7_A201_EA2906C9A254_.wvu.Rows" localSheetId="4" hidden="1">'Quadro II.1.3'!#REF!,'Quadro II.1.3'!#REF!,'Quadro II.1.3'!#REF!</definedName>
    <definedName name="Z_DC7EC235_7B2D_49E7_A201_EA2906C9A254_.wvu.Rows" localSheetId="5" hidden="1">'Quadro II.1.4'!#REF!,'Quadro II.1.4'!#REF!,'Quadro II.1.4'!#REF!,'Quadro II.1.4'!#REF!,'Quadro II.1.4'!#REF!,'Quadro II.1.4'!#REF!,'Quadro II.1.4'!#REF!</definedName>
    <definedName name="Z_DC7EC235_7B2D_49E7_A201_EA2906C9A254_.wvu.Rows" localSheetId="9" hidden="1">'Quadro II.1.8'!#REF!,'Quadro II.1.8'!$29:$30</definedName>
    <definedName name="Z_DC7EC235_7B2D_49E7_A201_EA2906C9A254_.wvu.Rows" localSheetId="10" hidden="1">'Quadro II.1.9'!#REF!,'Quadro II.1.9'!#REF!,'Quadro II.1.9'!#REF!,'Quadro II.1.9'!#REF!,'Quadro II.1.9'!#REF!</definedName>
    <definedName name="Z_DC7EC235_7B2D_49E7_A201_EA2906C9A254_.wvu.Rows" localSheetId="25" hidden="1">'Quadro II.2.12'!#REF!</definedName>
    <definedName name="Z_DC7EC235_7B2D_49E7_A201_EA2906C9A254_.wvu.Rows" localSheetId="16" hidden="1">'Quadro II.2.3'!#REF!,'Quadro II.2.3'!#REF!,'Quadro II.2.3'!#REF!</definedName>
    <definedName name="Z_DC7EC235_7B2D_49E7_A201_EA2906C9A254_.wvu.Rows" localSheetId="17" hidden="1">'Quadro II.2.4'!#REF!,'Quadro II.2.4'!#REF!,'Quadro II.2.4'!#REF!,'Quadro II.2.4'!#REF!,'Quadro II.2.4'!#REF!,'Quadro II.2.4'!#REF!,'Quadro II.2.4'!#REF!</definedName>
    <definedName name="Z_DC7EC235_7B2D_49E7_A201_EA2906C9A254_.wvu.Rows" localSheetId="21" hidden="1">'Quadro II.2.8'!$19:$19,'Quadro II.2.8'!$43:$45</definedName>
    <definedName name="Z_DC7EC235_7B2D_49E7_A201_EA2906C9A254_.wvu.Rows" localSheetId="22" hidden="1">'Quadro II.2.9'!#REF!,'Quadro II.2.9'!#REF!,'Quadro II.2.9'!#REF!,'Quadro II.2.9'!#REF!,'Quadro II.2.9'!#REF!</definedName>
    <definedName name="Z_DC7EC235_7B2D_49E7_A201_EA2906C9A254_.wvu.Rows" localSheetId="37" hidden="1">'Quadro II.3.12'!#REF!</definedName>
    <definedName name="Z_DC7EC235_7B2D_49E7_A201_EA2906C9A254_.wvu.Rows" localSheetId="28" hidden="1">'Quadro II.3.3'!#REF!,'Quadro II.3.3'!#REF!,'Quadro II.3.3'!#REF!</definedName>
    <definedName name="Z_DC7EC235_7B2D_49E7_A201_EA2906C9A254_.wvu.Rows" localSheetId="29" hidden="1">'Quadro II.3.4'!#REF!,'Quadro II.3.4'!#REF!,'Quadro II.3.4'!#REF!,'Quadro II.3.4'!#REF!,'Quadro II.3.4'!#REF!,'Quadro II.3.4'!#REF!,'Quadro II.3.4'!#REF!</definedName>
    <definedName name="Z_DC7EC235_7B2D_49E7_A201_EA2906C9A254_.wvu.Rows" localSheetId="33" hidden="1">'Quadro II.3.8'!#REF!,'Quadro II.3.8'!$36:$37</definedName>
    <definedName name="Z_DC7EC235_7B2D_49E7_A201_EA2906C9A254_.wvu.Rows" localSheetId="34" hidden="1">'Quadro II.3.9'!#REF!,'Quadro II.3.9'!#REF!,'Quadro II.3.9'!#REF!,'Quadro II.3.9'!#REF!,'Quadro II.3.9'!#REF!</definedName>
    <definedName name="Z_DC7EC235_7B2D_49E7_A201_EA2906C9A254_.wvu.Rows" localSheetId="49" hidden="1">'Quadro II.4.12'!#REF!</definedName>
    <definedName name="Z_DC7EC235_7B2D_49E7_A201_EA2906C9A254_.wvu.Rows" localSheetId="40" hidden="1">'Quadro II.4.3'!#REF!,'Quadro II.4.3'!#REF!,'Quadro II.4.3'!#REF!</definedName>
    <definedName name="Z_DC7EC235_7B2D_49E7_A201_EA2906C9A254_.wvu.Rows" localSheetId="41" hidden="1">'Quadro II.4.4'!#REF!,'Quadro II.4.4'!#REF!,'Quadro II.4.4'!#REF!,'Quadro II.4.4'!#REF!,'Quadro II.4.4'!#REF!,'Quadro II.4.4'!#REF!,'Quadro II.4.4'!#REF!</definedName>
    <definedName name="Z_DC7EC235_7B2D_49E7_A201_EA2906C9A254_.wvu.Rows" localSheetId="45" hidden="1">'Quadro II.4.8'!#REF!,'Quadro II.4.8'!$35:$36</definedName>
    <definedName name="Z_DC7EC235_7B2D_49E7_A201_EA2906C9A254_.wvu.Rows" localSheetId="46" hidden="1">'Quadro II.4.9'!#REF!,'Quadro II.4.9'!#REF!,'Quadro II.4.9'!#REF!,'Quadro II.4.9'!#REF!,'Quadro II.4.9'!#REF!</definedName>
    <definedName name="Z_DC7EC235_7B2D_49E7_A201_EA2906C9A254_.wvu.Rows" localSheetId="61" hidden="1">'Quadro II.5.12'!#REF!</definedName>
    <definedName name="Z_DC7EC235_7B2D_49E7_A201_EA2906C9A254_.wvu.Rows" localSheetId="52" hidden="1">'Quadro II.5.3'!#REF!,'Quadro II.5.3'!#REF!,'Quadro II.5.3'!#REF!</definedName>
    <definedName name="Z_DC7EC235_7B2D_49E7_A201_EA2906C9A254_.wvu.Rows" localSheetId="53" hidden="1">'Quadro II.5.4'!#REF!,'Quadro II.5.4'!#REF!,'Quadro II.5.4'!#REF!,'Quadro II.5.4'!#REF!,'Quadro II.5.4'!#REF!,'Quadro II.5.4'!#REF!,'Quadro II.5.4'!#REF!</definedName>
    <definedName name="Z_DC7EC235_7B2D_49E7_A201_EA2906C9A254_.wvu.Rows" localSheetId="57" hidden="1">'Quadro II.5.8'!#REF!,'Quadro II.5.8'!$40:$41</definedName>
    <definedName name="Z_DC7EC235_7B2D_49E7_A201_EA2906C9A254_.wvu.Rows" localSheetId="58" hidden="1">'Quadro II.5.9'!#REF!,'Quadro II.5.9'!#REF!,'Quadro II.5.9'!#REF!,'Quadro II.5.9'!#REF!,'Quadro II.5.9'!#REF!</definedName>
    <definedName name="Z_DC7EC235_7B2D_49E7_A201_EA2906C9A254_.wvu.Rows" localSheetId="64" hidden="1">'Quadro II.6.3'!#REF!,'Quadro II.6.3'!#REF!,'Quadro II.6.3'!#REF!</definedName>
    <definedName name="Z_DC7EC235_7B2D_49E7_A201_EA2906C9A254_.wvu.Rows" localSheetId="65" hidden="1">'Quadro II.6.4'!#REF!,'Quadro II.6.4'!#REF!,'Quadro II.6.4'!#REF!,'Quadro II.6.4'!#REF!,'Quadro II.6.4'!#REF!,'Quadro II.6.4'!#REF!,'Quadro II.6.4'!#REF!</definedName>
    <definedName name="Z_DC7EC235_7B2D_49E7_A201_EA2906C9A254_.wvu.Rows" localSheetId="68" hidden="1">'Quadro II.6.7'!#REF!,'Quadro II.6.7'!$33:$34</definedName>
    <definedName name="Z_DC7EC235_7B2D_49E7_A201_EA2906C9A254_.wvu.Rows" localSheetId="69" hidden="1">'Quadro II.6.8'!#REF!,'Quadro II.6.8'!#REF!,'Quadro II.6.8'!#REF!,'Quadro II.6.8'!#REF!,'Quadro II.6.8'!#REF!</definedName>
    <definedName name="Z_DC7EC235_7B2D_49E7_A201_EA2906C9A254_.wvu.Rows" localSheetId="70" hidden="1">'Quadro II.6.9'!#REF!</definedName>
    <definedName name="Z_DC7EC235_7B2D_49E7_A201_EA2906C9A254_.wvu.Rows" localSheetId="72" hidden="1">'Quadro III.2'!#REF!,'Quadro III.2'!#REF!,'Quadro III.2'!#REF!,'Quadro III.2'!#REF!,'Quadro III.2'!#REF!</definedName>
    <definedName name="Z_DC7EC235_7B2D_49E7_A201_EA2906C9A254_.wvu.Rows" localSheetId="73" hidden="1">'Quadro III.3'!#REF!,'Quadro III.3'!#REF!,'Quadro III.3'!#REF!,'Quadro III.3'!#REF!,'Quadro III.3'!#REF!</definedName>
    <definedName name="Z_DC7EC235_7B2D_49E7_A201_EA2906C9A254_.wvu.Rows" localSheetId="74" hidden="1">'Quadro III.4'!#REF!,'Quadro III.4'!#REF!,'Quadro III.4'!#REF!,'Quadro III.4'!#REF!,'Quadro III.4'!#REF!</definedName>
    <definedName name="Z_DC7EC235_7B2D_49E7_A201_EA2906C9A254_.wvu.Rows" localSheetId="75" hidden="1">'Quadro III.5'!#REF!,'Quadro III.5'!#REF!,'Quadro III.5'!#REF!,'Quadro III.5'!#REF!,'Quadro III.5'!#REF!</definedName>
    <definedName name="Z_DC7EC235_7B2D_49E7_A201_EA2906C9A254_.wvu.Rows" localSheetId="76" hidden="1">'Quadro III.6'!#REF!,'Quadro III.6'!#REF!,'Quadro III.6'!#REF!,'Quadro III.6'!#REF!,'Quadro III.6'!#REF!</definedName>
    <definedName name="Z_DC7EC235_7B2D_49E7_A201_EA2906C9A254_.wvu.Rows" localSheetId="77" hidden="1">'Quadro III.7'!#REF!,'Quadro III.7'!#REF!,'Quadro III.7'!#REF!,'Quadro III.7'!#REF!,'Quadro III.7'!#REF!</definedName>
    <definedName name="Z_DC7EC235_7B2D_49E7_A201_EA2906C9A254_.wvu.Rows" localSheetId="78" hidden="1">'Quadro III.8'!#REF!,'Quadro III.8'!#REF!,'Quadro III.8'!#REF!,'Quadro III.8'!#REF!,'Quadro III.8'!#REF!</definedName>
    <definedName name="Z_DC7EC235_7B2D_49E7_A201_EA2906C9A254_.wvu.Rows" localSheetId="79" hidden="1">'Quadro III.9'!#REF!,'Quadro III.9'!#REF!,'Quadro III.9'!#REF!,'Quadro III.9'!#REF!,'Quadro III.9'!#REF!</definedName>
  </definedName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12" i="79" l="1"/>
  <c r="K12" i="79"/>
  <c r="J13" i="79"/>
  <c r="K13" i="79"/>
  <c r="J14" i="79"/>
  <c r="K14" i="79"/>
  <c r="J15" i="79"/>
  <c r="K15" i="79"/>
  <c r="J16" i="79"/>
  <c r="K16" i="79"/>
  <c r="J17" i="79"/>
  <c r="K17" i="79"/>
  <c r="J18" i="79"/>
  <c r="K18" i="79"/>
  <c r="J19" i="79"/>
  <c r="K19" i="79"/>
  <c r="G12" i="79"/>
  <c r="H12" i="79"/>
  <c r="G13" i="79"/>
  <c r="H13" i="79"/>
  <c r="G14" i="79"/>
  <c r="H14" i="79"/>
  <c r="G15" i="79"/>
  <c r="H15" i="79"/>
  <c r="G16" i="79"/>
  <c r="H16" i="79"/>
  <c r="G17" i="79"/>
  <c r="H17" i="79"/>
  <c r="G18" i="79"/>
  <c r="H18" i="79"/>
  <c r="G19" i="79"/>
  <c r="H19" i="79"/>
  <c r="H20" i="79"/>
  <c r="G21" i="79"/>
  <c r="H21" i="79"/>
  <c r="G22" i="79"/>
  <c r="H22" i="79"/>
  <c r="G23" i="79"/>
  <c r="H23" i="79"/>
  <c r="I29" i="79"/>
  <c r="F29" i="79"/>
  <c r="E29" i="79"/>
  <c r="D29" i="79"/>
  <c r="C29" i="79"/>
  <c r="B29" i="79"/>
  <c r="K28" i="79"/>
  <c r="J28" i="79"/>
  <c r="H28" i="79"/>
  <c r="G28" i="79"/>
  <c r="K27" i="79"/>
  <c r="J27" i="79"/>
  <c r="H27" i="79"/>
  <c r="G27" i="79"/>
  <c r="K26" i="79"/>
  <c r="J26" i="79"/>
  <c r="H26" i="79"/>
  <c r="G26" i="79"/>
  <c r="K25" i="79"/>
  <c r="J25" i="79"/>
  <c r="H25" i="79"/>
  <c r="G25" i="79"/>
  <c r="I24" i="79"/>
  <c r="F24" i="79"/>
  <c r="E24" i="79"/>
  <c r="D24" i="79"/>
  <c r="C24" i="79"/>
  <c r="B24" i="79"/>
  <c r="K23" i="79"/>
  <c r="J23" i="79"/>
  <c r="K22" i="79"/>
  <c r="J22" i="79"/>
  <c r="K21" i="79"/>
  <c r="J21" i="79"/>
  <c r="K20" i="79"/>
  <c r="K11" i="79"/>
  <c r="J11" i="79"/>
  <c r="H11" i="79"/>
  <c r="G11" i="79"/>
  <c r="H31" i="73"/>
  <c r="G31" i="73"/>
  <c r="K14" i="68"/>
  <c r="K15" i="68"/>
  <c r="K16" i="68"/>
  <c r="K17" i="68"/>
  <c r="K18" i="68"/>
  <c r="K19" i="68"/>
  <c r="K20" i="68"/>
  <c r="G16" i="68"/>
  <c r="H20" i="68"/>
  <c r="G20" i="68"/>
  <c r="J24" i="68"/>
  <c r="K24" i="68"/>
  <c r="J25" i="68"/>
  <c r="K25" i="68"/>
  <c r="J26" i="68"/>
  <c r="K26" i="68"/>
  <c r="J27" i="68"/>
  <c r="K27" i="68"/>
  <c r="G27" i="68"/>
  <c r="H27" i="68"/>
  <c r="G24" i="68"/>
  <c r="H24" i="68"/>
  <c r="G25" i="68"/>
  <c r="H25" i="68"/>
  <c r="G26" i="68"/>
  <c r="H26" i="68"/>
  <c r="I28" i="68"/>
  <c r="F28" i="68"/>
  <c r="I21" i="68"/>
  <c r="C28" i="68"/>
  <c r="D28" i="68"/>
  <c r="E28" i="68"/>
  <c r="B28" i="68"/>
  <c r="F21" i="68"/>
  <c r="E21" i="68"/>
  <c r="D21" i="68"/>
  <c r="C21" i="68"/>
  <c r="B21" i="68"/>
  <c r="J28" i="68"/>
  <c r="G28" i="68"/>
  <c r="K23" i="68"/>
  <c r="J23" i="68"/>
  <c r="H23" i="68"/>
  <c r="G23" i="68"/>
  <c r="K22" i="68"/>
  <c r="J22" i="68"/>
  <c r="H22" i="68"/>
  <c r="G22" i="68"/>
  <c r="G21" i="68"/>
  <c r="J20" i="68"/>
  <c r="J19" i="68"/>
  <c r="H19" i="68"/>
  <c r="G19" i="68"/>
  <c r="J18" i="68"/>
  <c r="H18" i="68"/>
  <c r="G18" i="68"/>
  <c r="J17" i="68"/>
  <c r="H17" i="68"/>
  <c r="G17" i="68"/>
  <c r="J16" i="68"/>
  <c r="H16" i="68"/>
  <c r="J15" i="68"/>
  <c r="H15" i="68"/>
  <c r="G15" i="68"/>
  <c r="J14" i="68"/>
  <c r="H14" i="68"/>
  <c r="G14" i="68"/>
  <c r="K13" i="68"/>
  <c r="J13" i="68"/>
  <c r="H13" i="68"/>
  <c r="G13" i="68"/>
  <c r="K12" i="68"/>
  <c r="J12" i="68"/>
  <c r="H12" i="68"/>
  <c r="G12" i="68"/>
  <c r="K11" i="68"/>
  <c r="J11" i="68"/>
  <c r="H11" i="68"/>
  <c r="G11" i="68"/>
  <c r="G24" i="79" l="1"/>
  <c r="J24" i="79"/>
  <c r="J29" i="79"/>
  <c r="G29" i="79"/>
  <c r="J21" i="68"/>
  <c r="G27" i="57" l="1"/>
  <c r="F27" i="57"/>
  <c r="P27" i="57"/>
  <c r="M27" i="57"/>
  <c r="L27" i="57"/>
  <c r="O27" i="57"/>
  <c r="O34" i="57"/>
  <c r="O28" i="57"/>
  <c r="P33" i="57"/>
  <c r="O33" i="57"/>
  <c r="P32" i="57"/>
  <c r="O32" i="57"/>
  <c r="P31" i="57"/>
  <c r="O31" i="57"/>
  <c r="P30" i="57"/>
  <c r="O30" i="57"/>
  <c r="P29" i="57"/>
  <c r="O29" i="57"/>
  <c r="P26" i="57"/>
  <c r="O26" i="57"/>
  <c r="P25" i="57"/>
  <c r="O25" i="57"/>
  <c r="P24" i="57"/>
  <c r="O24" i="57"/>
  <c r="P23" i="57"/>
  <c r="O23" i="57"/>
  <c r="P22" i="57"/>
  <c r="O22" i="57"/>
  <c r="P21" i="57"/>
  <c r="O21" i="57"/>
  <c r="P20" i="57"/>
  <c r="O20" i="57"/>
  <c r="P19" i="57"/>
  <c r="O19" i="57"/>
  <c r="P18" i="57"/>
  <c r="O18" i="57"/>
  <c r="P17" i="57"/>
  <c r="O17" i="57"/>
  <c r="P16" i="57"/>
  <c r="O16" i="57"/>
  <c r="P15" i="57"/>
  <c r="O15" i="57"/>
  <c r="P14" i="57"/>
  <c r="O14" i="57"/>
  <c r="P13" i="57"/>
  <c r="O13" i="57"/>
  <c r="P12" i="57"/>
  <c r="O12" i="57"/>
  <c r="P11" i="57"/>
  <c r="O11" i="57"/>
  <c r="L34" i="57"/>
  <c r="L28" i="57"/>
  <c r="M30" i="57"/>
  <c r="L30" i="57"/>
  <c r="M29" i="57"/>
  <c r="L29" i="57"/>
  <c r="M26" i="57"/>
  <c r="L26" i="57"/>
  <c r="M25" i="57"/>
  <c r="L25" i="57"/>
  <c r="M24" i="57"/>
  <c r="L24" i="57"/>
  <c r="M18" i="57"/>
  <c r="L18" i="57"/>
  <c r="M17" i="57"/>
  <c r="L17" i="57"/>
  <c r="M16" i="57"/>
  <c r="L16" i="57"/>
  <c r="M15" i="57"/>
  <c r="L15" i="57"/>
  <c r="M12" i="57"/>
  <c r="L12" i="57"/>
  <c r="M11" i="57"/>
  <c r="L11" i="57"/>
  <c r="I34" i="57"/>
  <c r="I28" i="57"/>
  <c r="J33" i="57"/>
  <c r="I33" i="57"/>
  <c r="J32" i="57"/>
  <c r="I32" i="57"/>
  <c r="J31" i="57"/>
  <c r="I31" i="57"/>
  <c r="J30" i="57"/>
  <c r="I30" i="57"/>
  <c r="J29" i="57"/>
  <c r="I29" i="57"/>
  <c r="J27" i="57"/>
  <c r="I27" i="57"/>
  <c r="J26" i="57"/>
  <c r="I26" i="57"/>
  <c r="J25" i="57"/>
  <c r="I25" i="57"/>
  <c r="J24" i="57"/>
  <c r="I24" i="57"/>
  <c r="J23" i="57"/>
  <c r="I23" i="57"/>
  <c r="J22" i="57"/>
  <c r="I22" i="57"/>
  <c r="J21" i="57"/>
  <c r="I21" i="57"/>
  <c r="J20" i="57"/>
  <c r="I20" i="57"/>
  <c r="J19" i="57"/>
  <c r="I19" i="57"/>
  <c r="J18" i="57"/>
  <c r="I18" i="57"/>
  <c r="J17" i="57"/>
  <c r="I17" i="57"/>
  <c r="J16" i="57"/>
  <c r="I16" i="57"/>
  <c r="J15" i="57"/>
  <c r="I15" i="57"/>
  <c r="J14" i="57"/>
  <c r="I14" i="57"/>
  <c r="J13" i="57"/>
  <c r="I13" i="57"/>
  <c r="J12" i="57"/>
  <c r="I12" i="57"/>
  <c r="J11" i="57"/>
  <c r="I11" i="57"/>
  <c r="F34" i="57"/>
  <c r="F28" i="57"/>
  <c r="G33" i="57"/>
  <c r="F33" i="57"/>
  <c r="G32" i="57"/>
  <c r="F32" i="57"/>
  <c r="G31" i="57"/>
  <c r="F31" i="57"/>
  <c r="G30" i="57"/>
  <c r="F30" i="57"/>
  <c r="G29" i="57"/>
  <c r="F29" i="57"/>
  <c r="G26" i="57"/>
  <c r="F26" i="57"/>
  <c r="G25" i="57"/>
  <c r="F25" i="57"/>
  <c r="G24" i="57"/>
  <c r="F24" i="57"/>
  <c r="G23" i="57"/>
  <c r="F23" i="57"/>
  <c r="G22" i="57"/>
  <c r="F22" i="57"/>
  <c r="G21" i="57"/>
  <c r="F21" i="57"/>
  <c r="G20" i="57"/>
  <c r="F20" i="57"/>
  <c r="G19" i="57"/>
  <c r="F19" i="57"/>
  <c r="G18" i="57"/>
  <c r="F18" i="57"/>
  <c r="G17" i="57"/>
  <c r="F17" i="57"/>
  <c r="G16" i="57"/>
  <c r="F16" i="57"/>
  <c r="G15" i="57"/>
  <c r="F15" i="57"/>
  <c r="G14" i="57"/>
  <c r="F14" i="57"/>
  <c r="G13" i="57"/>
  <c r="F13" i="57"/>
  <c r="G12" i="57"/>
  <c r="F12" i="57"/>
  <c r="G11" i="57"/>
  <c r="F11" i="57"/>
  <c r="F39" i="51" l="1"/>
  <c r="F37" i="51"/>
</calcChain>
</file>

<file path=xl/sharedStrings.xml><?xml version="1.0" encoding="utf-8"?>
<sst xmlns="http://schemas.openxmlformats.org/spreadsheetml/2006/main" count="4544" uniqueCount="1259">
  <si>
    <t>Prog.</t>
  </si>
  <si>
    <t>Est.</t>
  </si>
  <si>
    <t xml:space="preserve">Prog. </t>
  </si>
  <si>
    <t xml:space="preserve">Est. </t>
  </si>
  <si>
    <t xml:space="preserve"> PRODUTO E PREÇOS</t>
  </si>
  <si>
    <t xml:space="preserve"> FINANÇAS PÚBLICAS</t>
  </si>
  <si>
    <t xml:space="preserve"> MOEDA E CRÉDITO</t>
  </si>
  <si>
    <t xml:space="preserve">    Crédito à economia</t>
  </si>
  <si>
    <t>taxa anual</t>
  </si>
  <si>
    <t xml:space="preserve">    Redesconto</t>
  </si>
  <si>
    <t xml:space="preserve">    Cedência de liquidez</t>
  </si>
  <si>
    <t xml:space="preserve">    Bilhetes do Tesouro, a 91 dias</t>
  </si>
  <si>
    <t xml:space="preserve"> BALANÇA DE PAGAMENTOS</t>
  </si>
  <si>
    <t xml:space="preserve">    Balança corrente</t>
  </si>
  <si>
    <t xml:space="preserve">    Balança corrente e de capital</t>
  </si>
  <si>
    <t xml:space="preserve">    Reservas oficiais</t>
  </si>
  <si>
    <t>Fontes:</t>
  </si>
  <si>
    <t xml:space="preserve">Proj. </t>
  </si>
  <si>
    <t xml:space="preserve"> Setor primário</t>
  </si>
  <si>
    <t>Agricultura, produção animal, caça e floresta</t>
  </si>
  <si>
    <t>Pesca e aquacultura</t>
  </si>
  <si>
    <t>Indústrias extrativas</t>
  </si>
  <si>
    <t xml:space="preserve"> Setor secundário</t>
  </si>
  <si>
    <t xml:space="preserve"> Setor terciário</t>
  </si>
  <si>
    <t xml:space="preserve"> VALOR ACRESCENTADO BRUTO</t>
  </si>
  <si>
    <t xml:space="preserve"> Consumo</t>
  </si>
  <si>
    <t>Público</t>
  </si>
  <si>
    <t>Privado</t>
  </si>
  <si>
    <t xml:space="preserve"> Investimento</t>
  </si>
  <si>
    <t xml:space="preserve"> Procura interna</t>
  </si>
  <si>
    <t xml:space="preserve"> Exportações de bens e serviços</t>
  </si>
  <si>
    <t xml:space="preserve"> Procura global</t>
  </si>
  <si>
    <t xml:space="preserve"> Importações de bens e serviços</t>
  </si>
  <si>
    <t>Para memória:</t>
  </si>
  <si>
    <t xml:space="preserve">   Poupança interna bruta</t>
  </si>
  <si>
    <t xml:space="preserve">[1]  </t>
  </si>
  <si>
    <t xml:space="preserve">[2]  </t>
  </si>
  <si>
    <t xml:space="preserve">[3]  </t>
  </si>
  <si>
    <t>Dezembro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</si>
  <si>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</si>
  <si>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</si>
  <si>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</si>
  <si>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</si>
  <si>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</si>
  <si>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</si>
  <si>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</si>
  <si>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</si>
  <si>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</si>
  <si>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</si>
  <si>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</si>
  <si>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 xml:space="preserve">Trim. I </t>
  </si>
  <si>
    <t>Balança comercial</t>
  </si>
  <si>
    <t>Exportações</t>
  </si>
  <si>
    <t>Importações</t>
  </si>
  <si>
    <t>Transferências correntes</t>
  </si>
  <si>
    <t>Transferências oficiais</t>
  </si>
  <si>
    <t>Transferências privadas</t>
  </si>
  <si>
    <t xml:space="preserve">Transferências de capital </t>
  </si>
  <si>
    <t>Investimento direto</t>
  </si>
  <si>
    <t>Investimento de carteira</t>
  </si>
  <si>
    <t>Outras operações</t>
  </si>
  <si>
    <t>Financiamento excecional</t>
  </si>
  <si>
    <t xml:space="preserve">   Espanha</t>
  </si>
  <si>
    <t xml:space="preserve">   Portugal</t>
  </si>
  <si>
    <t xml:space="preserve">   E.U.A.</t>
  </si>
  <si>
    <t xml:space="preserve">   Outros</t>
  </si>
  <si>
    <t>Outros</t>
  </si>
  <si>
    <t xml:space="preserve">   Brasil</t>
  </si>
  <si>
    <t xml:space="preserve"> DÍVIDA EXTERNA TOTAL</t>
  </si>
  <si>
    <t xml:space="preserve"> Credores Multilaterais</t>
  </si>
  <si>
    <t xml:space="preserve"> Credores Bilaterais</t>
  </si>
  <si>
    <t>Governo</t>
  </si>
  <si>
    <t xml:space="preserve"> DÍVIDA INTERNA TOTAL</t>
  </si>
  <si>
    <t>Bilhetes do Tesouro</t>
  </si>
  <si>
    <t xml:space="preserve"> Sistema Bancário</t>
  </si>
  <si>
    <t xml:space="preserve"> Sistema Não-Bancário</t>
  </si>
  <si>
    <t>(em % do PIB)</t>
  </si>
  <si>
    <t xml:space="preserve"> Dívida externa total</t>
  </si>
  <si>
    <t xml:space="preserve"> TCMF</t>
  </si>
  <si>
    <t>(em % das exportações de bens e serviços)</t>
  </si>
  <si>
    <t xml:space="preserve">Orç. </t>
  </si>
  <si>
    <t xml:space="preserve"> 1. RECEITAS TOTAIS</t>
  </si>
  <si>
    <t>1.1. Receitas correntes</t>
  </si>
  <si>
    <t>Outros impostos</t>
  </si>
  <si>
    <t xml:space="preserve"> Segurança social</t>
  </si>
  <si>
    <t xml:space="preserve"> Transferências (Admin. Pública)</t>
  </si>
  <si>
    <t xml:space="preserve"> Outras receitas</t>
  </si>
  <si>
    <t>1.2. Donativos</t>
  </si>
  <si>
    <t>2.2. Programa de investimento</t>
  </si>
  <si>
    <t>3.1. Compra de ativos não financeiros</t>
  </si>
  <si>
    <t>3.2. Venda de ativos não financeiros</t>
  </si>
  <si>
    <t xml:space="preserve"> 7. FINANCIAMENTO</t>
  </si>
  <si>
    <t>7.1. Ativos financeiros</t>
  </si>
  <si>
    <t>7.2. Passivos financeiros</t>
  </si>
  <si>
    <t>Desembolsos</t>
  </si>
  <si>
    <t>Amortizações</t>
  </si>
  <si>
    <t>Sistema bancário</t>
  </si>
  <si>
    <t xml:space="preserve">[1] </t>
  </si>
  <si>
    <t xml:space="preserve">[2] </t>
  </si>
  <si>
    <t xml:space="preserve"> POSIÇÃO EXTERNA</t>
  </si>
  <si>
    <t>Banco de Cabo Verde</t>
  </si>
  <si>
    <t>Bancos comerciais</t>
  </si>
  <si>
    <t>Quase-moeda</t>
  </si>
  <si>
    <t>Crédito interno total</t>
  </si>
  <si>
    <t>Crédito líquido ao S.P.A.</t>
  </si>
  <si>
    <t>Crédito à economia</t>
  </si>
  <si>
    <t>Empresas públicas</t>
  </si>
  <si>
    <t>Sector privado</t>
  </si>
  <si>
    <t>Crédito às IFNM</t>
  </si>
  <si>
    <t xml:space="preserve"> TOTAL DO ATIVO</t>
  </si>
  <si>
    <t xml:space="preserve"> MASSA MONETÁRIA</t>
  </si>
  <si>
    <t>Base monetária</t>
  </si>
  <si>
    <t>Circulação monetária</t>
  </si>
  <si>
    <t xml:space="preserve"> TOTAL DO PASSIVO</t>
  </si>
  <si>
    <t xml:space="preserve">Dez. </t>
  </si>
  <si>
    <t xml:space="preserve">Mar. </t>
  </si>
  <si>
    <t xml:space="preserve">Jun. </t>
  </si>
  <si>
    <t xml:space="preserve">Set. </t>
  </si>
  <si>
    <t xml:space="preserve"> Taxas ativas</t>
  </si>
  <si>
    <t>De 7 a 30 dias</t>
  </si>
  <si>
    <t>De 31a 90 dias</t>
  </si>
  <si>
    <t>De 91 a 180 dias</t>
  </si>
  <si>
    <t>De 181 dias a 1 ano</t>
  </si>
  <si>
    <t>De 1 a 2 anos</t>
  </si>
  <si>
    <t>De 2 a 5 anos</t>
  </si>
  <si>
    <t>De 5 a 10 anos</t>
  </si>
  <si>
    <t>Superior a 10 anos</t>
  </si>
  <si>
    <t>Descoberto</t>
  </si>
  <si>
    <t xml:space="preserve"> Taxas passivas</t>
  </si>
  <si>
    <t>Residentes</t>
  </si>
  <si>
    <t>De 31 a 90 dias</t>
  </si>
  <si>
    <t>Não Residentes</t>
  </si>
  <si>
    <t>Emigrantes</t>
  </si>
  <si>
    <t xml:space="preserve"> Taxas de referência</t>
  </si>
  <si>
    <t>Instrumentos do BCV</t>
  </si>
  <si>
    <t>Redesconto</t>
  </si>
  <si>
    <t>Cedência de liquidez</t>
  </si>
  <si>
    <t>Absorção de liquidez</t>
  </si>
  <si>
    <t>TRM (14 dias)</t>
  </si>
  <si>
    <t>91 dias</t>
  </si>
  <si>
    <t>182 dias</t>
  </si>
  <si>
    <t>364 dias</t>
  </si>
  <si>
    <t>base 100: 2000</t>
  </si>
  <si>
    <t>Nominal</t>
  </si>
  <si>
    <t>Real</t>
  </si>
  <si>
    <t xml:space="preserve">                    Fevereiro</t>
  </si>
  <si>
    <t xml:space="preserve">                    Março</t>
  </si>
  <si>
    <t xml:space="preserve">                    Abril</t>
  </si>
  <si>
    <t xml:space="preserve">                    Maio</t>
  </si>
  <si>
    <t xml:space="preserve">                    Junho</t>
  </si>
  <si>
    <t xml:space="preserve">                    Julho</t>
  </si>
  <si>
    <t xml:space="preserve">                    Agosto</t>
  </si>
  <si>
    <t xml:space="preserve">                    Setembro</t>
  </si>
  <si>
    <t xml:space="preserve">                    Outubro</t>
  </si>
  <si>
    <t xml:space="preserve">                    Novembro</t>
  </si>
  <si>
    <t xml:space="preserve">                    Dezembro</t>
  </si>
  <si>
    <t>% do PIB</t>
  </si>
  <si>
    <t xml:space="preserve">    EUR/CVE (mercado oficial)</t>
  </si>
  <si>
    <t xml:space="preserve">    USD/CVE (mercado oficial)</t>
  </si>
  <si>
    <t>USD/CVE</t>
  </si>
  <si>
    <t>Indústrias transformadoras</t>
  </si>
  <si>
    <t xml:space="preserve">Construção </t>
  </si>
  <si>
    <t>Transporte e armazenagem</t>
  </si>
  <si>
    <t>Telecomunicações e correios</t>
  </si>
  <si>
    <t>Serviços financeiros</t>
  </si>
  <si>
    <t>Imobiliária e ourtros serviços</t>
  </si>
  <si>
    <t>Serviços às empresas</t>
  </si>
  <si>
    <t>Administração pública</t>
  </si>
  <si>
    <t>Impostos sobre produtos, líq. de subvenções</t>
  </si>
  <si>
    <t>Dezembro  (proj.)</t>
  </si>
  <si>
    <t xml:space="preserve">   El Salvador</t>
  </si>
  <si>
    <t>Solvabilidade</t>
  </si>
  <si>
    <t>Rendibilidade</t>
  </si>
  <si>
    <t>Rendibilidade dos fundos próprios (ROE)</t>
  </si>
  <si>
    <t>Rendibilidade dos ativos (ROA)</t>
  </si>
  <si>
    <t>Outros indicadores</t>
  </si>
  <si>
    <t xml:space="preserve"> ESTABILIDADE FINANCEIRA</t>
  </si>
  <si>
    <t>-</t>
  </si>
  <si>
    <t>t. var. anual</t>
  </si>
  <si>
    <t>mai.</t>
  </si>
  <si>
    <t>mar.</t>
  </si>
  <si>
    <t>jun.</t>
  </si>
  <si>
    <t xml:space="preserve"> 3. Erros e omissões</t>
  </si>
  <si>
    <t xml:space="preserve"> 5. Financiamento</t>
  </si>
  <si>
    <t xml:space="preserve">   Países Baixos</t>
  </si>
  <si>
    <t xml:space="preserve"> 2. DESPESAS TOTAIS</t>
  </si>
  <si>
    <t>Mar.</t>
  </si>
  <si>
    <t>Jun.</t>
  </si>
  <si>
    <t>2017  Janeiro</t>
  </si>
  <si>
    <t>milhões de EUR</t>
  </si>
  <si>
    <t>Comércio; reparação de veículos automóveis e motociclos</t>
  </si>
  <si>
    <t>Eletricidade, gás e água</t>
  </si>
  <si>
    <t>Alojamento, restaurantes e estabelecimentos de bebidas</t>
  </si>
  <si>
    <t xml:space="preserve">   Itália</t>
  </si>
  <si>
    <t xml:space="preserve">   China</t>
  </si>
  <si>
    <t>2017/2016</t>
  </si>
  <si>
    <t>2018  Janeiro</t>
  </si>
  <si>
    <t xml:space="preserve"> 1. Balança corrente</t>
  </si>
  <si>
    <t xml:space="preserve"> 2. Balança de capital e operações financeiras</t>
  </si>
  <si>
    <t>Balança de Capital</t>
  </si>
  <si>
    <t>Balança de Operações Financeiras</t>
  </si>
  <si>
    <t>Evolução das Economias dos PALOP e de Timor-Leste - 2018/2019</t>
  </si>
  <si>
    <t>CABO VERDE · Produto interno bruto, preços correntes, em milhões de CVE</t>
  </si>
  <si>
    <t>Índice</t>
  </si>
  <si>
    <t>CABO VERDE · Índice de preços no consumidor, percentagens</t>
  </si>
  <si>
    <t>Notas:</t>
  </si>
  <si>
    <t xml:space="preserve"> PRODUTO INTERNO BRUTO  (p. m.)</t>
  </si>
  <si>
    <t xml:space="preserve">   PIBpm nominal  (milhões de EUR)</t>
  </si>
  <si>
    <t xml:space="preserve">   PIBpm nominal  (milhões de USD)</t>
  </si>
  <si>
    <t xml:space="preserve">   Deflator do PIB  (variação anual em %)</t>
  </si>
  <si>
    <t xml:space="preserve">   PIB nominal  (variação anual em %)</t>
  </si>
  <si>
    <t xml:space="preserve">   PIB real  (variação anual em %)</t>
  </si>
  <si>
    <r>
      <t>Fontes:</t>
    </r>
    <r>
      <rPr>
        <sz val="8"/>
        <rFont val="Calibri"/>
        <family val="2"/>
        <scheme val="minor"/>
      </rPr>
      <t xml:space="preserve"> INE de Cabo Verde, Banco de Cabo Verde, Fundo Monetário Internacional e cálculos do Banco de Portugal.</t>
    </r>
  </si>
  <si>
    <r>
      <t>[1]</t>
    </r>
    <r>
      <rPr>
        <sz val="8"/>
        <rFont val="Calibri"/>
        <family val="2"/>
        <scheme val="minor"/>
      </rPr>
      <t xml:space="preserve"> mês (n) / mês (n-1);  </t>
    </r>
    <r>
      <rPr>
        <b/>
        <sz val="8"/>
        <rFont val="Calibri"/>
        <family val="2"/>
        <scheme val="minor"/>
      </rPr>
      <t>[2]</t>
    </r>
    <r>
      <rPr>
        <sz val="8"/>
        <rFont val="Calibri"/>
        <family val="2"/>
        <scheme val="minor"/>
      </rPr>
      <t xml:space="preserve"> mês (n) / mês (n) do ano anterior;  </t>
    </r>
    <r>
      <rPr>
        <b/>
        <sz val="8"/>
        <rFont val="Calibri"/>
        <family val="2"/>
        <scheme val="minor"/>
      </rPr>
      <t>[3]</t>
    </r>
    <r>
      <rPr>
        <sz val="8"/>
        <rFont val="Calibri"/>
        <family val="2"/>
        <scheme val="minor"/>
      </rPr>
      <t xml:space="preserve"> últimos 12 meses / 12 meses anteriores.</t>
    </r>
  </si>
  <si>
    <t>CABO VERDE · Balança de pagamentos, em milhões de CVE</t>
  </si>
  <si>
    <r>
      <t>Exportações  (f.o.b.)</t>
    </r>
    <r>
      <rPr>
        <b/>
        <vertAlign val="superscript"/>
        <sz val="8"/>
        <rFont val="Calibri"/>
        <family val="2"/>
        <scheme val="minor"/>
      </rPr>
      <t>(a)</t>
    </r>
  </si>
  <si>
    <t>Importações  (f.o.b.)</t>
  </si>
  <si>
    <t>Balança de serviços  (líq.)</t>
  </si>
  <si>
    <t>Balança de rendimentos (líq.)</t>
  </si>
  <si>
    <t xml:space="preserve"> 4. Balança global:  (1.)+(2.)+(3.)</t>
  </si>
  <si>
    <t>Variação das reservas oficiais  (aumento: - )</t>
  </si>
  <si>
    <r>
      <t xml:space="preserve"> 6. Diferencial de financiamento</t>
    </r>
    <r>
      <rPr>
        <b/>
        <vertAlign val="superscript"/>
        <sz val="8"/>
        <rFont val="Calibri"/>
        <family val="2"/>
        <scheme val="minor"/>
      </rPr>
      <t>(d)</t>
    </r>
    <r>
      <rPr>
        <sz val="8"/>
        <rFont val="Calibri"/>
        <family val="2"/>
        <scheme val="minor"/>
      </rPr>
      <t>:  (4)+(5)</t>
    </r>
  </si>
  <si>
    <r>
      <t>Notas:</t>
    </r>
    <r>
      <rPr>
        <sz val="8"/>
        <rFont val="Calibri"/>
        <family val="2"/>
        <scheme val="minor"/>
      </rPr>
      <t xml:space="preserve">  (a) Inclui vendas de combustível a navios e reexportações; (b) Fundo estabelecido off-shore para suporte à conversão da dívida interna; (c) Acordo de Cooperação Cambial entre Portugal e Cabo Verde; (d) Necessidade (-) ou capacidade (+) de financiamento; (e) Ativos Externos líquidos do BCV e importações de bens e serviços do ano.</t>
    </r>
  </si>
  <si>
    <r>
      <t xml:space="preserve">Fontes: </t>
    </r>
    <r>
      <rPr>
        <sz val="8"/>
        <rFont val="Calibri"/>
        <family val="2"/>
        <scheme val="minor"/>
      </rPr>
      <t>Banco de Cabo Verde, Fundo Monetário Internacional e cálculos do Banco de Portugal.</t>
    </r>
  </si>
  <si>
    <t>dq: Transportes</t>
  </si>
  <si>
    <t>dq: Turismo</t>
  </si>
  <si>
    <r>
      <t xml:space="preserve">dq: Rendimento </t>
    </r>
    <r>
      <rPr>
        <i/>
        <sz val="8"/>
        <rFont val="Calibri"/>
        <family val="2"/>
        <scheme val="minor"/>
      </rPr>
      <t>TF</t>
    </r>
    <r>
      <rPr>
        <b/>
        <vertAlign val="superscript"/>
        <sz val="8"/>
        <rFont val="Calibri"/>
        <family val="2"/>
        <scheme val="minor"/>
      </rPr>
      <t>(b)</t>
    </r>
    <r>
      <rPr>
        <sz val="8"/>
        <rFont val="Calibri"/>
        <family val="2"/>
        <scheme val="minor"/>
      </rPr>
      <t xml:space="preserve">  (ano anterior)</t>
    </r>
  </si>
  <si>
    <t>dq: Remessas de emigrantes</t>
  </si>
  <si>
    <t>dq: Desembolsos de empréstimos SPA</t>
  </si>
  <si>
    <t>dq: Amortizações programadas</t>
  </si>
  <si>
    <r>
      <t>dq: Saques sobre a Facilidade do ACC</t>
    </r>
    <r>
      <rPr>
        <b/>
        <vertAlign val="superscript"/>
        <sz val="8"/>
        <rFont val="Calibri"/>
        <family val="2"/>
        <scheme val="minor"/>
      </rPr>
      <t>(c)</t>
    </r>
  </si>
  <si>
    <t>dq: Variação de atrasados (aumento: +)</t>
  </si>
  <si>
    <t>Balança Corrente  (em % do PIB)</t>
  </si>
  <si>
    <t>Balança Corrente e de Capital  (em % do PIB)</t>
  </si>
  <si>
    <r>
      <t>Reservas oficiais (em meses de importações)</t>
    </r>
    <r>
      <rPr>
        <b/>
        <vertAlign val="superscript"/>
        <sz val="8"/>
        <rFont val="Calibri"/>
        <family val="2"/>
        <scheme val="minor"/>
      </rPr>
      <t>(e)</t>
    </r>
  </si>
  <si>
    <t>CABO VERDE · Distribuição geográfica das exportações, em percentagem do total</t>
  </si>
  <si>
    <r>
      <t>Fontes:</t>
    </r>
    <r>
      <rPr>
        <sz val="8"/>
        <rFont val="Calibri"/>
        <family val="2"/>
        <scheme val="minor"/>
      </rPr>
      <t xml:space="preserve">  Banco de Cabo Verde, Fundo Monetário Internacional e cálculos do Banco de Portugal.</t>
    </r>
  </si>
  <si>
    <t>2010 a 2018</t>
  </si>
  <si>
    <t>CABO VERDE · Distribuição geográfica das importações, em percentagem do total</t>
  </si>
  <si>
    <t>CABO VERDE · Dívida pública, em milhões de CVE</t>
  </si>
  <si>
    <r>
      <t xml:space="preserve"> TCMF </t>
    </r>
    <r>
      <rPr>
        <b/>
        <vertAlign val="superscript"/>
        <sz val="8"/>
        <rFont val="Calibri"/>
        <family val="2"/>
        <scheme val="minor"/>
      </rPr>
      <t>(a)</t>
    </r>
  </si>
  <si>
    <t>dq: Bilhetes do Tesouro</t>
  </si>
  <si>
    <t>dq: Obrigações do Tesouro</t>
  </si>
  <si>
    <t>CABO VERDE · Operações financeiras do Estado, em milhões de CVE</t>
  </si>
  <si>
    <t>dq: IVA</t>
  </si>
  <si>
    <t xml:space="preserve"> 3. ATIVOS NÃO FINANCEIROS: (3.1-3.2)</t>
  </si>
  <si>
    <r>
      <t>g.e.</t>
    </r>
    <r>
      <rPr>
        <b/>
        <i/>
        <vertAlign val="superscript"/>
        <sz val="8"/>
        <rFont val="Calibri"/>
        <family val="2"/>
        <scheme val="minor"/>
      </rPr>
      <t>(a)</t>
    </r>
  </si>
  <si>
    <r>
      <t xml:space="preserve">2.1. Despesas correntes </t>
    </r>
    <r>
      <rPr>
        <b/>
        <vertAlign val="superscript"/>
        <sz val="8"/>
        <rFont val="Calibri"/>
        <family val="2"/>
        <scheme val="minor"/>
      </rPr>
      <t>(b)</t>
    </r>
  </si>
  <si>
    <r>
      <t xml:space="preserve"> 8. DIF. DE FINANCIAMENTO/DISCREPÂNCIA </t>
    </r>
    <r>
      <rPr>
        <b/>
        <vertAlign val="superscript"/>
        <sz val="8"/>
        <rFont val="Calibri"/>
        <family val="2"/>
        <scheme val="minor"/>
      </rPr>
      <t>(c)</t>
    </r>
    <r>
      <rPr>
        <vertAlign val="superscript"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>: (6+7)</t>
    </r>
  </si>
  <si>
    <r>
      <t xml:space="preserve">Notas: </t>
    </r>
    <r>
      <rPr>
        <sz val="8"/>
        <rFont val="Calibri"/>
        <family val="2"/>
        <scheme val="minor"/>
      </rPr>
      <t xml:space="preserve"> (a) Grau de execução face ao orçamentado (em %); (b) Inclui valores a regularizar em 2017 e 2018; (c) Necessidade (-) ou capacidade (+) de financiamento.</t>
    </r>
  </si>
  <si>
    <t>Impostos</t>
  </si>
  <si>
    <t>dq: Dívida interna</t>
  </si>
  <si>
    <t>dq: Dívida externa</t>
  </si>
  <si>
    <t>Despesas com o pessoal</t>
  </si>
  <si>
    <t>Bens e serviços</t>
  </si>
  <si>
    <t>Juros e outros encargos</t>
  </si>
  <si>
    <t>Subsídios</t>
  </si>
  <si>
    <t>Transferências</t>
  </si>
  <si>
    <t>Benefícios sociais</t>
  </si>
  <si>
    <t>Outras despesas</t>
  </si>
  <si>
    <t>dq: Bolsas de estudo</t>
  </si>
  <si>
    <t>Reembolso empréstimos a EP</t>
  </si>
  <si>
    <t>Concessão de empréstimos a EP</t>
  </si>
  <si>
    <t>Ações e outras participações</t>
  </si>
  <si>
    <t>Outros ativos financeiros</t>
  </si>
  <si>
    <t>Externos (líq.)</t>
  </si>
  <si>
    <t>Internos (líq.)</t>
  </si>
  <si>
    <t>CABO VERDE · Síntese monetária, em milhões de CVE</t>
  </si>
  <si>
    <t>Ativos externos (líq.)</t>
  </si>
  <si>
    <t>Outros ativos (líq.)</t>
  </si>
  <si>
    <t xml:space="preserve"> ATIVOS INTERNOS  (líq.)</t>
  </si>
  <si>
    <t>Outras rubricas  (líq.)</t>
  </si>
  <si>
    <r>
      <rPr>
        <b/>
        <sz val="8"/>
        <rFont val="Calibri"/>
        <family val="2"/>
        <scheme val="minor"/>
      </rPr>
      <t>[1]</t>
    </r>
    <r>
      <rPr>
        <sz val="8"/>
        <rFont val="Calibri"/>
        <family val="2"/>
        <scheme val="minor"/>
      </rPr>
      <t xml:space="preserve"> Variação face ao final do ano anterior; </t>
    </r>
    <r>
      <rPr>
        <b/>
        <sz val="8"/>
        <rFont val="Calibri"/>
        <family val="2"/>
        <scheme val="minor"/>
      </rPr>
      <t>[2]</t>
    </r>
    <r>
      <rPr>
        <sz val="8"/>
        <rFont val="Calibri"/>
        <family val="2"/>
        <scheme val="minor"/>
      </rPr>
      <t xml:space="preserve"> Variação relativamente ao valor da massa monetária no final do ano anterior (fatores de expansão / contração da liquidez).</t>
    </r>
  </si>
  <si>
    <t>2018/2017</t>
  </si>
  <si>
    <t>2019p/2018</t>
  </si>
  <si>
    <r>
      <rPr>
        <b/>
        <sz val="8"/>
        <rFont val="Calibri"/>
        <family val="2"/>
        <scheme val="minor"/>
      </rPr>
      <t>Notas:</t>
    </r>
    <r>
      <rPr>
        <sz val="8"/>
        <rFont val="Calibri"/>
        <family val="2"/>
        <scheme val="minor"/>
      </rPr>
      <t xml:space="preserve">  </t>
    </r>
    <r>
      <rPr>
        <b/>
        <sz val="8"/>
        <rFont val="Calibri"/>
        <family val="2"/>
        <scheme val="minor"/>
      </rPr>
      <t>(a)</t>
    </r>
    <r>
      <rPr>
        <sz val="8"/>
        <rFont val="Calibri"/>
        <family val="2"/>
        <scheme val="minor"/>
      </rPr>
      <t xml:space="preserve"> Fundo estabelecido </t>
    </r>
    <r>
      <rPr>
        <i/>
        <sz val="8"/>
        <rFont val="Calibri"/>
        <family val="2"/>
        <scheme val="minor"/>
      </rPr>
      <t>off-shore</t>
    </r>
    <r>
      <rPr>
        <sz val="8"/>
        <rFont val="Calibri"/>
        <family val="2"/>
        <scheme val="minor"/>
      </rPr>
      <t xml:space="preserve"> para apoio à conversão da dívida interna, dando lugar à emissão de Títulos Consolidados de Mobilização Financeira (TCMF).</t>
    </r>
  </si>
  <si>
    <r>
      <t xml:space="preserve">Fontes: </t>
    </r>
    <r>
      <rPr>
        <sz val="8"/>
        <rFont val="Calibri"/>
        <family val="2"/>
        <scheme val="minor"/>
      </rPr>
      <t>Banco de Cabo Verde, Ministério das Finanças de Cabo Verde, FMI e cálculos do Banco de Portugal.</t>
    </r>
  </si>
  <si>
    <r>
      <t>Notas:</t>
    </r>
    <r>
      <rPr>
        <sz val="8"/>
        <rFont val="Calibri"/>
        <family val="2"/>
        <scheme val="minor"/>
      </rPr>
      <t xml:space="preserve"> (a) Títulos Consolidados de Mobilização Financeira.</t>
    </r>
  </si>
  <si>
    <t>Disponibilidades líq. sobre o exterior</t>
  </si>
  <si>
    <t>Responsabilidades de médio e longo prazo</t>
  </si>
  <si>
    <t>dq: ao Governo Central</t>
  </si>
  <si>
    <r>
      <t xml:space="preserve">dq: sobre o </t>
    </r>
    <r>
      <rPr>
        <i/>
        <sz val="8"/>
        <rFont val="Calibri"/>
        <family val="2"/>
        <scheme val="minor"/>
      </rPr>
      <t>Trust Fund</t>
    </r>
    <r>
      <rPr>
        <sz val="8"/>
        <rFont val="Calibri"/>
        <family val="2"/>
        <scheme val="minor"/>
      </rPr>
      <t xml:space="preserve"> </t>
    </r>
    <r>
      <rPr>
        <vertAlign val="superscript"/>
        <sz val="8"/>
        <rFont val="Calibri"/>
        <family val="2"/>
        <scheme val="minor"/>
      </rPr>
      <t>(a)</t>
    </r>
  </si>
  <si>
    <t>Depósitos à ordem em moeda nacional</t>
  </si>
  <si>
    <t>dq: Relativas a projetos de investimento</t>
  </si>
  <si>
    <t>Impostos sobre o rendimento</t>
  </si>
  <si>
    <t>Impostos sobre bens e serviços</t>
  </si>
  <si>
    <t>Impostos sobre transações internacionais</t>
  </si>
  <si>
    <t xml:space="preserve"> Dívida interna total (excluindo TCMF)</t>
  </si>
  <si>
    <t xml:space="preserve"> Dívida interna total (incluindo TCMF)</t>
  </si>
  <si>
    <t xml:space="preserve"> Serviço de dívida de médio e longo prazo</t>
  </si>
  <si>
    <t>dq: Juros da dívida pública programados</t>
  </si>
  <si>
    <r>
      <t>dq: Reembolsos programados da Facilidade do ACC</t>
    </r>
    <r>
      <rPr>
        <b/>
        <vertAlign val="superscript"/>
        <sz val="8"/>
        <rFont val="Calibri"/>
        <family val="2"/>
        <scheme val="minor"/>
      </rPr>
      <t>(c)</t>
    </r>
  </si>
  <si>
    <t>CABO VERDE · Taxas de juro, anuais, em precentagem</t>
  </si>
  <si>
    <t xml:space="preserve"> Inflação (t.v. homóloga no mês)</t>
  </si>
  <si>
    <r>
      <t>Notas:</t>
    </r>
    <r>
      <rPr>
        <sz val="8"/>
        <rFont val="Calibri"/>
        <family val="2"/>
        <scheme val="minor"/>
      </rPr>
      <t xml:space="preserve">  As taxas ativas e passivas apresentadas dizem respeito às taxas de juro efetivas, resultantes do cálculo das taxas médias ponderadas pelos montantes dos créditos / aplicações relativos às operações ativas / passivas praticadas para os residentes, não residentes e emigrantes. </t>
    </r>
  </si>
  <si>
    <r>
      <t xml:space="preserve">Fontes: </t>
    </r>
    <r>
      <rPr>
        <sz val="8"/>
        <rFont val="Calibri"/>
        <family val="2"/>
        <scheme val="minor"/>
      </rPr>
      <t>Banco de Cabo Verde e cálculos do Banco de Portugal.</t>
    </r>
  </si>
  <si>
    <t>CABO VERDE · Indicadores de estabilidade financeira, em percentagem</t>
  </si>
  <si>
    <r>
      <t>Adequação dos fundos próprios</t>
    </r>
    <r>
      <rPr>
        <vertAlign val="superscript"/>
        <sz val="8"/>
        <rFont val="Calibri"/>
        <family val="2"/>
        <scheme val="minor"/>
      </rPr>
      <t>(a)</t>
    </r>
  </si>
  <si>
    <r>
      <t>Qualidade dos ativos</t>
    </r>
    <r>
      <rPr>
        <b/>
        <vertAlign val="superscript"/>
        <sz val="8"/>
        <rFont val="Calibri"/>
        <family val="2"/>
        <scheme val="minor"/>
      </rPr>
      <t>(b)</t>
    </r>
  </si>
  <si>
    <r>
      <t>Liquidez</t>
    </r>
    <r>
      <rPr>
        <b/>
        <vertAlign val="superscript"/>
        <sz val="8"/>
        <rFont val="Calibri"/>
        <family val="2"/>
        <scheme val="minor"/>
      </rPr>
      <t>(c)</t>
    </r>
  </si>
  <si>
    <r>
      <rPr>
        <i/>
        <sz val="8"/>
        <rFont val="Calibri"/>
        <family val="2"/>
        <scheme val="minor"/>
      </rPr>
      <t>Spread</t>
    </r>
    <r>
      <rPr>
        <sz val="8"/>
        <rFont val="Calibri"/>
        <family val="2"/>
        <scheme val="minor"/>
      </rPr>
      <t xml:space="preserve"> de juros, 1 a 2 anos (ativa - passiva)</t>
    </r>
  </si>
  <si>
    <r>
      <t xml:space="preserve">Fontes: </t>
    </r>
    <r>
      <rPr>
        <sz val="8"/>
        <rFont val="Calibri"/>
        <family val="2"/>
        <scheme val="minor"/>
      </rPr>
      <t>Banco de Cabo Verde e cálculos do Banco de Portugal</t>
    </r>
  </si>
  <si>
    <r>
      <rPr>
        <i/>
        <sz val="8"/>
        <rFont val="Calibri"/>
        <family val="2"/>
        <scheme val="minor"/>
      </rPr>
      <t>Spread</t>
    </r>
    <r>
      <rPr>
        <sz val="8"/>
        <rFont val="Calibri"/>
        <family val="2"/>
        <scheme val="minor"/>
      </rPr>
      <t xml:space="preserve"> de juros, 1 a 2 anos (depósitos emigrantes - depósitos na área do euro)</t>
    </r>
  </si>
  <si>
    <t>CABO VERDE · Taxas de câmbio, médias</t>
  </si>
  <si>
    <r>
      <t>ITCE</t>
    </r>
    <r>
      <rPr>
        <b/>
        <vertAlign val="superscript"/>
        <sz val="8"/>
        <rFont val="Calibri"/>
        <family val="2"/>
        <scheme val="minor"/>
      </rPr>
      <t>(a)</t>
    </r>
  </si>
  <si>
    <r>
      <t>Fontes:</t>
    </r>
    <r>
      <rPr>
        <sz val="8"/>
        <rFont val="Calibri"/>
        <family val="2"/>
        <scheme val="minor"/>
      </rPr>
      <t xml:space="preserve"> Banco de Cabo Verde e cálculos do Banco de Portugal.</t>
    </r>
  </si>
  <si>
    <r>
      <rPr>
        <b/>
        <sz val="8"/>
        <rFont val="Calibri"/>
        <family val="2"/>
        <scheme val="minor"/>
      </rPr>
      <t>Notas:</t>
    </r>
    <r>
      <rPr>
        <sz val="8"/>
        <rFont val="Calibri"/>
        <family val="2"/>
        <scheme val="minor"/>
      </rPr>
      <t xml:space="preserve">  </t>
    </r>
    <r>
      <rPr>
        <b/>
        <sz val="8"/>
        <rFont val="Calibri"/>
        <family val="2"/>
        <scheme val="minor"/>
      </rPr>
      <t>(a)</t>
    </r>
    <r>
      <rPr>
        <sz val="8"/>
        <rFont val="Calibri"/>
        <family val="2"/>
        <scheme val="minor"/>
      </rPr>
      <t xml:space="preserve"> ITCE baseado nas taxas de câmbio oficiais praticadas para as moedas dos quatro principais parceiros comerciais cabo-verdianos no período 2010/2014 (apreciação: +; depreciação: -).</t>
    </r>
  </si>
  <si>
    <t>2019  Janeiro</t>
  </si>
  <si>
    <t>CABO VERDE · Principais indicadores económicos</t>
  </si>
  <si>
    <r>
      <t xml:space="preserve"> TAXAS DE JURO </t>
    </r>
    <r>
      <rPr>
        <b/>
        <vertAlign val="superscript"/>
        <sz val="8"/>
        <rFont val="Calibri"/>
        <family val="2"/>
        <scheme val="minor"/>
      </rPr>
      <t>(b)</t>
    </r>
  </si>
  <si>
    <t xml:space="preserve">    Massa monetária (M3)</t>
  </si>
  <si>
    <t xml:space="preserve">    Depósitos a 1 ano (média das OIM)</t>
  </si>
  <si>
    <t xml:space="preserve"> TAXAS DE CÂMBIO (médias)</t>
  </si>
  <si>
    <r>
      <t xml:space="preserve">    ITCE nominal (base 100: 2000) </t>
    </r>
    <r>
      <rPr>
        <b/>
        <vertAlign val="superscript"/>
        <sz val="8"/>
        <rFont val="Calibri"/>
        <family val="2"/>
        <scheme val="minor"/>
      </rPr>
      <t>(d)</t>
    </r>
  </si>
  <si>
    <r>
      <t xml:space="preserve">    ITCE real (base 100: 2000) </t>
    </r>
    <r>
      <rPr>
        <b/>
        <vertAlign val="superscript"/>
        <sz val="8"/>
        <rFont val="Calibri"/>
        <family val="2"/>
        <scheme val="minor"/>
      </rPr>
      <t>(d)</t>
    </r>
  </si>
  <si>
    <r>
      <t>Notas:</t>
    </r>
    <r>
      <rPr>
        <sz val="8"/>
        <rFont val="Calibri"/>
        <family val="2"/>
        <scheme val="minor"/>
      </rPr>
      <t xml:space="preserve">  (a) Títulos Consolidados de Mobilização Financeira; (b) Médias mensais (correspondentes a Dezembro para os valores anuais); (c) Capital regulamentar / ativo ponderado pelo risco; (d) Índice da taxa de câmbio efetiva, calculado a partir das taxas de câmbio oficiais praticadas para as moedas dos quatro principais parceiros comerciais cabo-verdianos no período 2010/2014 (valorização: +; desvalorização: -); (e) Importações e exportações de bens e serviços; (f) Variação face a dezembro anterior.</t>
    </r>
  </si>
  <si>
    <t>PIB p.m.</t>
  </si>
  <si>
    <t>Inflação (IPC)</t>
  </si>
  <si>
    <t>Receitas totais</t>
  </si>
  <si>
    <t>Donativos</t>
  </si>
  <si>
    <t>Despesas totais</t>
  </si>
  <si>
    <t>Dívida pública</t>
  </si>
  <si>
    <t>Externa</t>
  </si>
  <si>
    <t>Interna</t>
  </si>
  <si>
    <r>
      <t xml:space="preserve">dq: TCMF </t>
    </r>
    <r>
      <rPr>
        <b/>
        <vertAlign val="superscript"/>
        <sz val="8"/>
        <rFont val="Calibri"/>
        <family val="2"/>
        <scheme val="minor"/>
      </rPr>
      <t>(a)</t>
    </r>
  </si>
  <si>
    <r>
      <t xml:space="preserve">Fontes: </t>
    </r>
    <r>
      <rPr>
        <sz val="8"/>
        <rFont val="Calibri"/>
        <family val="2"/>
        <scheme val="minor"/>
      </rPr>
      <t>Banco de Cabo Verde, Min. das Finanças de Cabo Verde, Fundo Monetário Internacional e cálculos do Banco de Portugal.</t>
    </r>
  </si>
  <si>
    <r>
      <t>meses de importações</t>
    </r>
    <r>
      <rPr>
        <b/>
        <vertAlign val="superscript"/>
        <sz val="8"/>
        <rFont val="Calibri"/>
        <family val="2"/>
        <scheme val="minor"/>
      </rPr>
      <t>(e)</t>
    </r>
  </si>
  <si>
    <t>taxa média</t>
  </si>
  <si>
    <t>taxa de variação anual</t>
  </si>
  <si>
    <t>taxa de variação real</t>
  </si>
  <si>
    <t>taxa variação homóloga</t>
  </si>
  <si>
    <t>taxa de variação média</t>
  </si>
  <si>
    <t>fev.</t>
  </si>
  <si>
    <t>ANEXO ESTATÍSTICO</t>
  </si>
  <si>
    <t>Angola</t>
  </si>
  <si>
    <t>Cabo Verde</t>
  </si>
  <si>
    <t>Quadro II.2.1 - Principais indicadores económicos</t>
  </si>
  <si>
    <t>Quadro II.2.2 - Produto interno bruto</t>
  </si>
  <si>
    <t>Quadro II.2.4 - Balança de pagamentos</t>
  </si>
  <si>
    <t>Quadro II.2.5 - Distribuição geográfica das exportações</t>
  </si>
  <si>
    <t>Quadro II.2.6 - Distribuição geográfica das importações</t>
  </si>
  <si>
    <t>Quadro II.2.7 - Dívida pública</t>
  </si>
  <si>
    <t>Quadro II.2.8 - Operações financeiras do Estado</t>
  </si>
  <si>
    <t>Quadro II.2.9 - Síntese monetária</t>
  </si>
  <si>
    <t>Quadro II.2.10 - Taxas de juro</t>
  </si>
  <si>
    <t>Quadro II.2.11 - Indicadores de estabilidade financeira</t>
  </si>
  <si>
    <t>Quadro II.2.12 - Taxas de câmbio</t>
  </si>
  <si>
    <t>Guiné-Bissau</t>
  </si>
  <si>
    <t>Moçambique</t>
  </si>
  <si>
    <t>São Tomé e Príncipe</t>
  </si>
  <si>
    <t>Timor-Leste</t>
  </si>
  <si>
    <t>Relações económicas e financeiras de Portugal com os PALOP e Timor-Leste</t>
  </si>
  <si>
    <t>Quadro III.9 - Dívida oficial dos PALOP a Portugal</t>
  </si>
  <si>
    <t>Dívida direta ao Estado (1)</t>
  </si>
  <si>
    <t>Dívida a médio e longo prazos garantida pelo Estado (2)</t>
  </si>
  <si>
    <t>Dívida oficial (1)+(2)</t>
  </si>
  <si>
    <t xml:space="preserve">Vincenda </t>
  </si>
  <si>
    <t xml:space="preserve">Em atraso </t>
  </si>
  <si>
    <t xml:space="preserve">Total </t>
  </si>
  <si>
    <t>Total 
dos PALOP</t>
  </si>
  <si>
    <r>
      <rPr>
        <b/>
        <sz val="8"/>
        <rFont val="Calibri"/>
        <family val="2"/>
        <scheme val="minor"/>
      </rPr>
      <t>Fontes:</t>
    </r>
    <r>
      <rPr>
        <sz val="8"/>
        <rFont val="Calibri"/>
        <family val="2"/>
        <scheme val="minor"/>
      </rPr>
      <t xml:space="preserve"> Ministério das Finanças - GPEARI.</t>
    </r>
  </si>
  <si>
    <t>Total dos PALOP e de Timor-Leste</t>
  </si>
  <si>
    <t>Construção</t>
  </si>
  <si>
    <t>Serviços</t>
  </si>
  <si>
    <t>do qual: Atividades financeiras e de seguros</t>
  </si>
  <si>
    <t>TOTAL</t>
  </si>
  <si>
    <r>
      <rPr>
        <b/>
        <sz val="8"/>
        <rFont val="Calibri"/>
        <family val="2"/>
        <scheme val="minor"/>
      </rPr>
      <t>Fontes:</t>
    </r>
    <r>
      <rPr>
        <sz val="8"/>
        <rFont val="Calibri"/>
        <family val="2"/>
        <scheme val="minor"/>
      </rPr>
      <t xml:space="preserve"> Banco de Portugal. Estatísticas elaboradas a partir do Inquérito ao Investimento de Portugal no Exterior.</t>
    </r>
  </si>
  <si>
    <t>RELAÇÕES ECONÓMICAS E FINANCEIRAS DE PORTUGAL COM OS PALOP E TIMOR-LESTE</t>
  </si>
  <si>
    <t>Investimento direto dos PALOP e de Timor-Leste em Portugal, por setores de atividade, em milhões de EUR</t>
  </si>
  <si>
    <t>Dívida oficial dos PALOP a Portugal, em milhões de USD</t>
  </si>
  <si>
    <t>Investimento direto de Portugal nos PALOP e em Timor-Leste, por setores de atividade, em milhões de EUR</t>
  </si>
  <si>
    <t>Balanças corrente e de capital com os PALOP e Timor-Leste (ótica de Portugal), em milhões de EUR</t>
  </si>
  <si>
    <t>Bens</t>
  </si>
  <si>
    <t>Saldo</t>
  </si>
  <si>
    <t>Balança corrente</t>
  </si>
  <si>
    <t>Total</t>
  </si>
  <si>
    <t>dq: Viagens e turismo</t>
  </si>
  <si>
    <t>Rendimento primário</t>
  </si>
  <si>
    <t>Rendimento secundário</t>
  </si>
  <si>
    <t>dq: Remessas de</t>
  </si>
  <si>
    <t>Imigrantes</t>
  </si>
  <si>
    <t>Balança de capital</t>
  </si>
  <si>
    <r>
      <rPr>
        <b/>
        <sz val="8"/>
        <rFont val="Calibri"/>
        <family val="2"/>
        <scheme val="minor"/>
      </rPr>
      <t>Fontes:</t>
    </r>
    <r>
      <rPr>
        <sz val="8"/>
        <rFont val="Calibri"/>
        <family val="2"/>
        <scheme val="minor"/>
      </rPr>
      <t xml:space="preserve"> Banco de Portugal</t>
    </r>
  </si>
  <si>
    <r>
      <rPr>
        <b/>
        <sz val="8"/>
        <rFont val="Calibri"/>
        <family val="2"/>
        <scheme val="minor"/>
      </rPr>
      <t>Fontes:</t>
    </r>
    <r>
      <rPr>
        <sz val="8"/>
        <rFont val="Calibri"/>
        <family val="2"/>
        <scheme val="minor"/>
      </rPr>
      <t xml:space="preserve"> Instituto Nacional de Estatística - Portugal.</t>
    </r>
  </si>
  <si>
    <t>Exportações por grupos de produtos (ótica de Portugal), em milhões de EUR</t>
  </si>
  <si>
    <t>Agrícolas</t>
  </si>
  <si>
    <t>Alimentares</t>
  </si>
  <si>
    <t>Combustíveis minerais</t>
  </si>
  <si>
    <t>Químicos</t>
  </si>
  <si>
    <t>Plásticos, borracha</t>
  </si>
  <si>
    <t>Peles, couros</t>
  </si>
  <si>
    <t>Madeira, cortiça</t>
  </si>
  <si>
    <t>Pastas celulósicas, papel</t>
  </si>
  <si>
    <t>Matérias têxteis</t>
  </si>
  <si>
    <t>Vestuário</t>
  </si>
  <si>
    <t>Calçado</t>
  </si>
  <si>
    <t>Minerais, minérios</t>
  </si>
  <si>
    <t>Metais comuns</t>
  </si>
  <si>
    <t>Máquinas, aparelhos</t>
  </si>
  <si>
    <t>Veículos e outro material de transporte</t>
  </si>
  <si>
    <t>Ótica, precisão</t>
  </si>
  <si>
    <t>Outros produtos</t>
  </si>
  <si>
    <t>S. Tomé e Príncipe</t>
  </si>
  <si>
    <t>Importações por grupos de produtos (ótica de Portugal), em milhões de EUR</t>
  </si>
  <si>
    <t>Importação e exportação de mercadorias (ótica de Portugal), em milhões de EUR</t>
  </si>
  <si>
    <t>Peso do comércio com os PALOP e Timor-Leste no comércio português, em percentagem</t>
  </si>
  <si>
    <r>
      <t>Fontes:</t>
    </r>
    <r>
      <rPr>
        <sz val="8"/>
        <rFont val="Calibri"/>
        <family val="2"/>
        <scheme val="minor"/>
      </rPr>
      <t xml:space="preserve"> Instituto Nacional de Estatística - Portugal, Banco de Portugal e Ministério das Finanças - GPEARI.</t>
    </r>
  </si>
  <si>
    <t>COMÉRCIO COM OS PALOP E TIMOR-LESTE</t>
  </si>
  <si>
    <t>Exportações de mercadorias</t>
  </si>
  <si>
    <t>Importações de mercadorias</t>
  </si>
  <si>
    <t>Principais indicadores (ótica de Portugal)</t>
  </si>
  <si>
    <t>% do total de Portugal</t>
  </si>
  <si>
    <t>BALANÇAS BILATERAIS AGREGADAS</t>
  </si>
  <si>
    <t>Balança de bens</t>
  </si>
  <si>
    <t>De Portugal nos PALOP e em Timor-Leste</t>
  </si>
  <si>
    <t>Dos PALOP e de Timor-Leste em Portugal</t>
  </si>
  <si>
    <t>INVESTIMENTO DIRETO LÍQUIDO</t>
  </si>
  <si>
    <t>DÍVIDA OFICIAL DOS PALOP A PORTUGAL</t>
  </si>
  <si>
    <t>GUINÉ-BISSAU · Principais indicadores económicos</t>
  </si>
  <si>
    <t>abr.</t>
  </si>
  <si>
    <t>Saldo global sem donativos</t>
  </si>
  <si>
    <t xml:space="preserve">    Massa monetária (M2)</t>
  </si>
  <si>
    <t>Passiva, entre 6 meses e 1 ano</t>
  </si>
  <si>
    <t>Ativa, entre 6 meses e 1 ano</t>
  </si>
  <si>
    <t xml:space="preserve">    Balança corrente sem transferências oficiais</t>
  </si>
  <si>
    <t>DÍVIDA EXTERNA</t>
  </si>
  <si>
    <r>
      <t>% das exportações</t>
    </r>
    <r>
      <rPr>
        <vertAlign val="superscript"/>
        <sz val="8"/>
        <rFont val="Calibri"/>
        <family val="2"/>
        <scheme val="minor"/>
      </rPr>
      <t>(a)</t>
    </r>
  </si>
  <si>
    <t xml:space="preserve">    Stock total</t>
  </si>
  <si>
    <t xml:space="preserve">    Serviço da dívida</t>
  </si>
  <si>
    <t xml:space="preserve">    EUR/Franco CFA (mercado oficial)</t>
  </si>
  <si>
    <t xml:space="preserve">    USD/Franco CFA (mercado oficial)</t>
  </si>
  <si>
    <t xml:space="preserve"> TAXAS DE JURO</t>
  </si>
  <si>
    <t xml:space="preserve">    Adequação dos fundos próprios</t>
  </si>
  <si>
    <r>
      <t xml:space="preserve">    ITCE nominal (base 100: 2000) </t>
    </r>
    <r>
      <rPr>
        <vertAlign val="superscript"/>
        <sz val="8"/>
        <rFont val="Calibri"/>
        <family val="2"/>
        <scheme val="minor"/>
      </rPr>
      <t>(b)</t>
    </r>
  </si>
  <si>
    <r>
      <t xml:space="preserve">    ITCE real (base 100: 2000) </t>
    </r>
    <r>
      <rPr>
        <vertAlign val="superscript"/>
        <sz val="8"/>
        <rFont val="Calibri"/>
        <family val="2"/>
        <scheme val="minor"/>
      </rPr>
      <t>(b)</t>
    </r>
  </si>
  <si>
    <r>
      <t xml:space="preserve">Fontes: </t>
    </r>
    <r>
      <rPr>
        <sz val="8"/>
        <rFont val="Calibri"/>
        <family val="2"/>
        <scheme val="minor"/>
      </rPr>
      <t>Direção Nacional do BCEAO para a Guiné-Bissau, Banco Central Europeu, Fundo Monetário Internacional e cálculos do Banco de Portugal.</t>
    </r>
  </si>
  <si>
    <r>
      <t>Notas:</t>
    </r>
    <r>
      <rPr>
        <sz val="8"/>
        <rFont val="Calibri"/>
        <family val="2"/>
        <scheme val="minor"/>
      </rPr>
      <t xml:space="preserve">  (a) Exportações de bens e serviços; (b) Índice da taxa de câmbio efetiva, calculado a partir das taxas de câmbio oficiais praticadas para as moedas dos quatro principais parceiros comerciais da Guiné-Bissau no período 2010/2014 (valorização: +; desvalorização: -).</t>
    </r>
  </si>
  <si>
    <t>GUINÉ-BISSAU · Produto interno bruto, preços correntes, em mil milhões de francos CFA</t>
  </si>
  <si>
    <t>Agropecuária, silvicultura e pesca</t>
  </si>
  <si>
    <t>Agroalimentar</t>
  </si>
  <si>
    <t>Comércio, restaurantes e hotéis</t>
  </si>
  <si>
    <t>Transportes e comunicações</t>
  </si>
  <si>
    <t>Outros serviços</t>
  </si>
  <si>
    <t>Serv. Interm. Fin. Indir. Medidos (FISIM)</t>
  </si>
  <si>
    <t>Impostos indiretos e subsídios</t>
  </si>
  <si>
    <t xml:space="preserve"> PRODUTO INTERNO BRUTO  (preços de mercado)</t>
  </si>
  <si>
    <t>Formação bruta de capital fixo</t>
  </si>
  <si>
    <t>Variação de existências</t>
  </si>
  <si>
    <t>Indústria (inclui eletricidade e água)</t>
  </si>
  <si>
    <r>
      <t>Fontes:</t>
    </r>
    <r>
      <rPr>
        <sz val="8"/>
        <rFont val="Calibri"/>
        <family val="2"/>
        <scheme val="minor"/>
      </rPr>
      <t xml:space="preserve"> Direção Nacional do BCEAO para a Guiné-Bissau, Fundo Monetário Internacional e cálculos do Banco de Portugal.</t>
    </r>
  </si>
  <si>
    <t>GUINÉ-BISSAU · Índice de preços no consumidor, percentagens</t>
  </si>
  <si>
    <t xml:space="preserve">Variação mensal  </t>
  </si>
  <si>
    <t>Variação acumulada</t>
  </si>
  <si>
    <t xml:space="preserve">Variação homóloga  </t>
  </si>
  <si>
    <t xml:space="preserve">Variação média  </t>
  </si>
  <si>
    <t>Direção Nacional do BCEAO para a Guiné-Bissau, INE Guiné-Bissau e cálculos do Banco de Portugal.</t>
  </si>
  <si>
    <t>GUINÉ-BISSAU · Balança de pagamentos, em mil milhões de francos CFA</t>
  </si>
  <si>
    <t xml:space="preserve"> Balança corrente</t>
  </si>
  <si>
    <t>Excluindo transferências oficiais</t>
  </si>
  <si>
    <t>Exportações  (f.o.b.)</t>
  </si>
  <si>
    <t>dq: Castanha de caju</t>
  </si>
  <si>
    <t>Oficiais</t>
  </si>
  <si>
    <t>Privadas</t>
  </si>
  <si>
    <t xml:space="preserve"> Balança de capital e financeira</t>
  </si>
  <si>
    <t>Balança Financeira</t>
  </si>
  <si>
    <t>Administração Pública - Empréstimos de médio/longo prazo</t>
  </si>
  <si>
    <t>Outros ativos (líquidos)</t>
  </si>
  <si>
    <t>Investimento direto estrangeiro</t>
  </si>
  <si>
    <t>Outro investimento - outros setores</t>
  </si>
  <si>
    <t xml:space="preserve"> Erros e omissões</t>
  </si>
  <si>
    <t xml:space="preserve"> Balança global</t>
  </si>
  <si>
    <t xml:space="preserve"> Financiamento</t>
  </si>
  <si>
    <r>
      <t>Variação das reservas oficiais  (aumento: - )</t>
    </r>
    <r>
      <rPr>
        <vertAlign val="superscript"/>
        <sz val="8"/>
        <rFont val="Calibri"/>
        <family val="2"/>
        <scheme val="minor"/>
      </rPr>
      <t>(a)</t>
    </r>
  </si>
  <si>
    <t>Alívio da dívida</t>
  </si>
  <si>
    <r>
      <rPr>
        <i/>
        <sz val="8"/>
        <rFont val="Calibri"/>
        <family val="2"/>
        <scheme val="minor"/>
      </rPr>
      <t>Extended Credit Facility</t>
    </r>
    <r>
      <rPr>
        <sz val="8"/>
        <rFont val="Calibri"/>
        <family val="2"/>
        <scheme val="minor"/>
      </rPr>
      <t xml:space="preserve"> - aumento do acesso</t>
    </r>
  </si>
  <si>
    <r>
      <t xml:space="preserve"> Diferencial de financiamento</t>
    </r>
    <r>
      <rPr>
        <vertAlign val="superscript"/>
        <sz val="8"/>
        <rFont val="Calibri"/>
        <family val="2"/>
        <scheme val="minor"/>
      </rPr>
      <t>(b)</t>
    </r>
  </si>
  <si>
    <r>
      <t xml:space="preserve">Fontes: </t>
    </r>
    <r>
      <rPr>
        <sz val="8"/>
        <rFont val="Calibri"/>
        <family val="2"/>
        <scheme val="minor"/>
      </rPr>
      <t>Direção Nacional do BCEAO para a Guiné-Bissau, Fundo Monetário Internacional e cálculos do Banco de Portugal.</t>
    </r>
  </si>
  <si>
    <r>
      <t>Notas:</t>
    </r>
    <r>
      <rPr>
        <sz val="8"/>
        <rFont val="Calibri"/>
        <family val="2"/>
        <scheme val="minor"/>
      </rPr>
      <t xml:space="preserve">  (a) Inclui a contrapartida de flutuações cambiais; (b) Necessidade (-) ou capacidade (+) de financiamento.</t>
    </r>
  </si>
  <si>
    <t>Saldo global</t>
  </si>
  <si>
    <t xml:space="preserve">    Crédito líquido ao SPA</t>
  </si>
  <si>
    <t>GUINÉ-BISSAU · Distribuição geográfica das exportações, em percentagem do total</t>
  </si>
  <si>
    <t>China</t>
  </si>
  <si>
    <t>Costa do Marfim</t>
  </si>
  <si>
    <t>Índia</t>
  </si>
  <si>
    <t>Mali</t>
  </si>
  <si>
    <t>Portugal</t>
  </si>
  <si>
    <t>Senegal</t>
  </si>
  <si>
    <t>Singapura</t>
  </si>
  <si>
    <t>Togo</t>
  </si>
  <si>
    <t>Vietname</t>
  </si>
  <si>
    <r>
      <t>Fontes:</t>
    </r>
    <r>
      <rPr>
        <sz val="8"/>
        <rFont val="Calibri"/>
        <family val="2"/>
        <scheme val="minor"/>
      </rPr>
      <t xml:space="preserve">  Direção Nacional do BCEAO para a Guiné-Bissau e cálculos do Banco de Portugal.</t>
    </r>
  </si>
  <si>
    <t>GUINÉ-BISSAU · Distribuição geográfica das importações, em percentagem do total</t>
  </si>
  <si>
    <t>Brasil</t>
  </si>
  <si>
    <t>Espanha</t>
  </si>
  <si>
    <t>França</t>
  </si>
  <si>
    <t>Países Baixos</t>
  </si>
  <si>
    <t>Paquistão</t>
  </si>
  <si>
    <t>Tailândia</t>
  </si>
  <si>
    <t>GUINÉ-BISSAU · Dívida externa, em milhões de USD</t>
  </si>
  <si>
    <t xml:space="preserve"> DÍVIDA DE MÉDIO E LONGO PRAZO</t>
  </si>
  <si>
    <t xml:space="preserve"> DÍVIDA DE CURTO PRAZO</t>
  </si>
  <si>
    <t>dq: Atrasados</t>
  </si>
  <si>
    <t>Capital</t>
  </si>
  <si>
    <t>Juros</t>
  </si>
  <si>
    <r>
      <t xml:space="preserve">Fontes: </t>
    </r>
    <r>
      <rPr>
        <sz val="8"/>
        <rFont val="Calibri"/>
        <family val="2"/>
        <scheme val="minor"/>
      </rPr>
      <t>Direção Nacional do BCEAO para a Guiné-Bissau e cálculos do Banco de Portugal.</t>
    </r>
  </si>
  <si>
    <t>GUINÉ-BISSAU · Operações financeiras do Estado, em mil milhões de francos CFA</t>
  </si>
  <si>
    <t>Receitas tributárias</t>
  </si>
  <si>
    <t>Receitas não tributárias</t>
  </si>
  <si>
    <t>Projetos</t>
  </si>
  <si>
    <t>Ajuda orçamental</t>
  </si>
  <si>
    <t>2.1. Despesas correntes</t>
  </si>
  <si>
    <t>Juros da dívida programados</t>
  </si>
  <si>
    <t>2.2. Despesas de capital</t>
  </si>
  <si>
    <t>Financiamento interno</t>
  </si>
  <si>
    <t>Financiamento externo</t>
  </si>
  <si>
    <t xml:space="preserve"> 3. SALDO CORRENTE: (1.1.-2.1.)</t>
  </si>
  <si>
    <t xml:space="preserve"> 4. SALDO GLOBAL sem donativos: (1.-2.-1.2.)</t>
  </si>
  <si>
    <t xml:space="preserve"> 5. SALDO GLOBAL sem donativos: (1.-2.-3.-1.2.)</t>
  </si>
  <si>
    <t xml:space="preserve"> 4. SALDO CORRENTE: (1.1.-2.1.)</t>
  </si>
  <si>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>6. SALDO GLOBAL (1.-2.-3.) (base compromissos)</t>
    </r>
  </si>
  <si>
    <t xml:space="preserve"> 6. VARIAÇÃO DE ATRASADOS</t>
  </si>
  <si>
    <t>6.1. Internos</t>
  </si>
  <si>
    <t>6.2. Externos</t>
  </si>
  <si>
    <t xml:space="preserve"> 7. VALORES EM TRÂNSITO, ERROS E OMISSÕES</t>
  </si>
  <si>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 xml:space="preserve">8. SALDO GLOBAL (base caixa) (5.+6.+7.) </t>
    </r>
  </si>
  <si>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>5. SALDO GLOBAL (base compromissos) (1.-2.)</t>
    </r>
  </si>
  <si>
    <t xml:space="preserve"> 9. FINANCIAMENTO</t>
  </si>
  <si>
    <t>9.1. Interno (líquido)</t>
  </si>
  <si>
    <t>Alívio de dívida</t>
  </si>
  <si>
    <r>
      <t xml:space="preserve"> 10. DIFERÊNCIAL DE FINANCIAMENTO</t>
    </r>
    <r>
      <rPr>
        <b/>
        <vertAlign val="superscript"/>
        <sz val="8"/>
        <rFont val="Calibri"/>
        <family val="2"/>
        <scheme val="minor"/>
      </rPr>
      <t>(B)</t>
    </r>
    <r>
      <rPr>
        <vertAlign val="superscript"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>: (8.+9.)</t>
    </r>
  </si>
  <si>
    <t>9.2. eXterno (líquido)</t>
  </si>
  <si>
    <r>
      <t>Fontes:</t>
    </r>
    <r>
      <rPr>
        <sz val="8"/>
        <rFont val="Calibri"/>
        <family val="2"/>
        <scheme val="minor"/>
      </rPr>
      <t xml:space="preserve"> Direção Nacional do BCEAO para a Guiné-Bissau, Ministério da Economia e Finanças da Guiné-Bissau, Fundo Monetário Internacional e cálculos do Banco de Portugal.</t>
    </r>
  </si>
  <si>
    <r>
      <t xml:space="preserve">Notas: </t>
    </r>
    <r>
      <rPr>
        <sz val="8"/>
        <rFont val="Calibri"/>
        <family val="2"/>
        <scheme val="minor"/>
      </rPr>
      <t xml:space="preserve"> (a) Grau de execução face ao orçamentado (em %); (b) Necessidade (-) ou capacidade (+) de financiamento.</t>
    </r>
  </si>
  <si>
    <t>GUINÉ-BISSAU · Síntese monetária, em mil milhões de francos CFA</t>
  </si>
  <si>
    <r>
      <rPr>
        <b/>
        <sz val="8"/>
        <rFont val="Calibri"/>
        <family val="2"/>
        <scheme val="minor"/>
      </rPr>
      <t>Notas:  [1]</t>
    </r>
    <r>
      <rPr>
        <sz val="8"/>
        <rFont val="Calibri"/>
        <family val="2"/>
        <scheme val="minor"/>
      </rPr>
      <t xml:space="preserve"> Variação face ao final do ano anterior; </t>
    </r>
    <r>
      <rPr>
        <b/>
        <sz val="8"/>
        <rFont val="Calibri"/>
        <family val="2"/>
        <scheme val="minor"/>
      </rPr>
      <t>[2]</t>
    </r>
    <r>
      <rPr>
        <sz val="8"/>
        <rFont val="Calibri"/>
        <family val="2"/>
        <scheme val="minor"/>
      </rPr>
      <t xml:space="preserve"> Variação relativamente ao valor da massa monetária no final do ano anterior (fatores de expansão / contração da liquidez).</t>
    </r>
  </si>
  <si>
    <t>Banco central</t>
  </si>
  <si>
    <t xml:space="preserve"> OUTROS ATIVOS LÍQUIDOS</t>
  </si>
  <si>
    <t xml:space="preserve"> CRÉDITO INTERNO TOTAL</t>
  </si>
  <si>
    <t xml:space="preserve"> ATIVOS LÍQUIDOS SOBRE O EXTERIOR</t>
  </si>
  <si>
    <t xml:space="preserve"> MASSA MONETÁRIA (M2)</t>
  </si>
  <si>
    <t>Depósitos</t>
  </si>
  <si>
    <t>GUINÉ-BISSAU · Indicadores de estabilidade financeira, em percentagem</t>
  </si>
  <si>
    <t>Adequação dos fundos próprios</t>
  </si>
  <si>
    <t>Risco de crédito</t>
  </si>
  <si>
    <t>Risco de liquidez</t>
  </si>
  <si>
    <r>
      <t xml:space="preserve">Fontes: </t>
    </r>
    <r>
      <rPr>
        <sz val="8"/>
        <rFont val="Calibri"/>
        <family val="2"/>
        <scheme val="minor"/>
      </rPr>
      <t>Fundo Monetário Internacional.</t>
    </r>
  </si>
  <si>
    <t>GUINÉ-BISSAU · Taxas de juro, anuais, em precentagem</t>
  </si>
  <si>
    <t xml:space="preserve"> Depósitos</t>
  </si>
  <si>
    <t xml:space="preserve"> Crédito</t>
  </si>
  <si>
    <t>Até 1 mês</t>
  </si>
  <si>
    <t>Entre 1 e 3 meses</t>
  </si>
  <si>
    <t>Entre 3 e 6 meses</t>
  </si>
  <si>
    <t>Entre 6 meses e 1 ano</t>
  </si>
  <si>
    <t>Entre 1 e 2 anos</t>
  </si>
  <si>
    <t>Entre 2 e 5 anos</t>
  </si>
  <si>
    <t>Entre 5 e 10 anos</t>
  </si>
  <si>
    <t>Não determinado</t>
  </si>
  <si>
    <t xml:space="preserve"> Operações do Banco Central</t>
  </si>
  <si>
    <t>Taxa de desconto</t>
  </si>
  <si>
    <t>Coeficiente de disponibilidades míminas de liquidez</t>
  </si>
  <si>
    <r>
      <t xml:space="preserve">Fontes: </t>
    </r>
    <r>
      <rPr>
        <sz val="8"/>
        <rFont val="Calibri"/>
        <family val="2"/>
        <scheme val="minor"/>
      </rPr>
      <t>Direção Nacional do BCEAO para a Guiné-Bissau.</t>
    </r>
  </si>
  <si>
    <t>GUINÉ-BISSAU · Taxas de câmbio, médias</t>
  </si>
  <si>
    <t>EUR/XOF</t>
  </si>
  <si>
    <t>USD/XOF</t>
  </si>
  <si>
    <t>INR/XOF</t>
  </si>
  <si>
    <r>
      <rPr>
        <b/>
        <sz val="8"/>
        <rFont val="Calibri"/>
        <family val="2"/>
        <scheme val="minor"/>
      </rPr>
      <t>Notas:</t>
    </r>
    <r>
      <rPr>
        <sz val="8"/>
        <rFont val="Calibri"/>
        <family val="2"/>
        <scheme val="minor"/>
      </rPr>
      <t xml:space="preserve">  </t>
    </r>
    <r>
      <rPr>
        <b/>
        <sz val="8"/>
        <rFont val="Calibri"/>
        <family val="2"/>
        <scheme val="minor"/>
      </rPr>
      <t>(a)</t>
    </r>
    <r>
      <rPr>
        <sz val="8"/>
        <rFont val="Calibri"/>
        <family val="2"/>
        <scheme val="minor"/>
      </rPr>
      <t xml:space="preserve"> ITCE baseado nas taxas de câmbio oficiais praticadas para as moedas dos quatro principais parceiros comerciais no período 2010/2014 (apreciação: +; depreciação: -).</t>
    </r>
  </si>
  <si>
    <r>
      <t>Fontes:</t>
    </r>
    <r>
      <rPr>
        <sz val="8"/>
        <rFont val="Calibri"/>
        <family val="2"/>
        <scheme val="minor"/>
      </rPr>
      <t xml:space="preserve"> Direção Nacional do BCEAO para a Guiné-Bissau, Banco Central Europeu, Fundo Monetário Internacional e cálculos do Banco de Portugal.</t>
    </r>
  </si>
  <si>
    <t>Quadro II.3.1 - Principais indicadores económicos</t>
  </si>
  <si>
    <t>Quadro II.3.2 - Produto interno bruto</t>
  </si>
  <si>
    <t>Quadro II.3.4 - Balança de pagamentos</t>
  </si>
  <si>
    <t>Quadro II.3.5 - Distribuição geográfica das exportações</t>
  </si>
  <si>
    <t>Quadro II.3.6 - Distribuição geográfica das importações</t>
  </si>
  <si>
    <t>Quadro II.3.8 - Operações financeiras do Estado</t>
  </si>
  <si>
    <t>Quadro II.3.9 - Síntese monetária</t>
  </si>
  <si>
    <t>Quadro II.3.10 - Taxas de juro</t>
  </si>
  <si>
    <t>Quadro II.3.11 - Indicadores de estabilidade financeira</t>
  </si>
  <si>
    <t>Quadro II.3.12 - Taxas de câmbio</t>
  </si>
  <si>
    <t>Quadro II.3.7 - Dívida externa</t>
  </si>
  <si>
    <t>ANGOLA · Principais indicadores económicos</t>
  </si>
  <si>
    <t>PIB nominal</t>
  </si>
  <si>
    <t>PIB real</t>
  </si>
  <si>
    <t>Setor petrolífero</t>
  </si>
  <si>
    <t>Outros setores</t>
  </si>
  <si>
    <t>milhões de USD</t>
  </si>
  <si>
    <t>Receitas petrolíferas</t>
  </si>
  <si>
    <t>Despesas correntes</t>
  </si>
  <si>
    <t>Despesas de investimento</t>
  </si>
  <si>
    <t>Salgo global</t>
  </si>
  <si>
    <t>Dívida pública externa</t>
  </si>
  <si>
    <t>Ativos externos líquidos</t>
  </si>
  <si>
    <t>Massa monetária (M3)</t>
  </si>
  <si>
    <r>
      <t>Crédito em moeda nacional</t>
    </r>
    <r>
      <rPr>
        <vertAlign val="superscript"/>
        <sz val="8"/>
        <rFont val="Calibri"/>
        <family val="2"/>
        <scheme val="minor"/>
      </rPr>
      <t>(a)</t>
    </r>
    <r>
      <rPr>
        <sz val="8"/>
        <rFont val="Calibri"/>
        <family val="2"/>
        <scheme val="minor"/>
      </rPr>
      <t xml:space="preserve"> (180 d)</t>
    </r>
  </si>
  <si>
    <r>
      <t>Depósitos em moeda nacional</t>
    </r>
    <r>
      <rPr>
        <sz val="8"/>
        <rFont val="Calibri"/>
        <family val="2"/>
        <scheme val="minor"/>
      </rPr>
      <t xml:space="preserve"> (180 d)</t>
    </r>
  </si>
  <si>
    <t>Facilidade permanente de cedência de liquidez</t>
  </si>
  <si>
    <r>
      <t xml:space="preserve">LUIBOR </t>
    </r>
    <r>
      <rPr>
        <i/>
        <sz val="8"/>
        <rFont val="Calibri"/>
        <family val="2"/>
        <scheme val="minor"/>
      </rPr>
      <t>Overnight</t>
    </r>
    <r>
      <rPr>
        <vertAlign val="superscript"/>
        <sz val="8"/>
        <rFont val="Calibri"/>
        <family val="2"/>
        <scheme val="minor"/>
      </rPr>
      <t>(b)</t>
    </r>
  </si>
  <si>
    <t>Rendibilidade dos capitais próprios (ROE)</t>
  </si>
  <si>
    <r>
      <t xml:space="preserve">Adequação dos fundos próprios </t>
    </r>
    <r>
      <rPr>
        <b/>
        <vertAlign val="superscript"/>
        <sz val="8"/>
        <rFont val="Calibri"/>
        <family val="2"/>
        <scheme val="minor"/>
      </rPr>
      <t>(c)</t>
    </r>
  </si>
  <si>
    <t>Reservas oficiais (brutas)</t>
  </si>
  <si>
    <r>
      <t>ITCE real</t>
    </r>
    <r>
      <rPr>
        <b/>
        <vertAlign val="superscript"/>
        <sz val="8"/>
        <rFont val="Calibri"/>
        <family val="2"/>
        <scheme val="minor"/>
      </rPr>
      <t>(c)</t>
    </r>
  </si>
  <si>
    <r>
      <t>ITCE nominal</t>
    </r>
    <r>
      <rPr>
        <b/>
        <vertAlign val="superscript"/>
        <sz val="8"/>
        <rFont val="Calibri"/>
        <family val="2"/>
        <scheme val="minor"/>
      </rPr>
      <t>(c)</t>
    </r>
  </si>
  <si>
    <t>EUR/AOA (mercado oficial)</t>
  </si>
  <si>
    <t>USD/AOA (mercado oficial)</t>
  </si>
  <si>
    <t>mil milhões de USD</t>
  </si>
  <si>
    <r>
      <t>Notas:</t>
    </r>
    <r>
      <rPr>
        <sz val="8"/>
        <rFont val="Calibri"/>
        <family val="2"/>
        <scheme val="minor"/>
      </rPr>
      <t xml:space="preserve">  (a) Crédito concedido a empresas; (b) Luanda Interbank Offered Rate - taxa média ponderada de cedência de liquidez de fundos não garantidos entre as outras instituições financeiras monetárias no mercado monetário interbancário;  (c) Índice da taxa de câmbio efetiva (ITCE), calculado a partir das taxas de câmbio oficiais praticadas para as moedas dos quatro principais parceiros comerciais no período 2010/2014 (valorização: +; desvalorização: -).</t>
    </r>
  </si>
  <si>
    <r>
      <t xml:space="preserve">Fontes: </t>
    </r>
    <r>
      <rPr>
        <sz val="8"/>
        <rFont val="Calibri"/>
        <family val="2"/>
        <scheme val="minor"/>
      </rPr>
      <t>Banco Nacional de Angola, Ministério das Finanças (Angola), Fundo Monetário Internacional e cálculos do Banco de Portugal.</t>
    </r>
  </si>
  <si>
    <t>ANGOLA · Produto interno bruto, preços correntes, em mil milhões de kwanzas</t>
  </si>
  <si>
    <t>Agricultura e Silvicultura</t>
  </si>
  <si>
    <t>Pesca</t>
  </si>
  <si>
    <t>Petróleo e Gás Natural</t>
  </si>
  <si>
    <t>Diamantes e outros</t>
  </si>
  <si>
    <t>Indústria transformadora</t>
  </si>
  <si>
    <t>Energia e Água</t>
  </si>
  <si>
    <t>Comércio</t>
  </si>
  <si>
    <t>Imobiliário</t>
  </si>
  <si>
    <t>Transportes e Armazenagem</t>
  </si>
  <si>
    <t>Telecomunicações</t>
  </si>
  <si>
    <t>Intermediação Financeira</t>
  </si>
  <si>
    <t>Outros Serviços</t>
  </si>
  <si>
    <t>Impostos diretos, líquidos de subsídios</t>
  </si>
  <si>
    <t xml:space="preserve">   PIBpm nominal  (em AOA, variação anual em %)</t>
  </si>
  <si>
    <t>ANGOLA · Índice de preços no consumidor, percentagens</t>
  </si>
  <si>
    <t xml:space="preserve">[4]  </t>
  </si>
  <si>
    <t>Banco Nacional de Angola, Fundo Monetário Internacional e cálculos do Banco de Portugal.</t>
  </si>
  <si>
    <r>
      <t>[1]</t>
    </r>
    <r>
      <rPr>
        <sz val="8"/>
        <rFont val="Calibri"/>
        <family val="2"/>
        <scheme val="minor"/>
      </rPr>
      <t xml:space="preserve"> mês (n) / mês (n-1);  </t>
    </r>
    <r>
      <rPr>
        <b/>
        <sz val="8"/>
        <rFont val="Calibri"/>
        <family val="2"/>
        <scheme val="minor"/>
      </rPr>
      <t>[2]</t>
    </r>
    <r>
      <rPr>
        <sz val="8"/>
        <rFont val="Calibri"/>
        <family val="2"/>
        <scheme val="minor"/>
      </rPr>
      <t xml:space="preserve"> mês (n) / dezembro anterior;  </t>
    </r>
    <r>
      <rPr>
        <b/>
        <sz val="8"/>
        <rFont val="Calibri"/>
        <family val="2"/>
        <scheme val="minor"/>
      </rPr>
      <t xml:space="preserve">[3] </t>
    </r>
    <r>
      <rPr>
        <sz val="8"/>
        <rFont val="Calibri"/>
        <family val="2"/>
        <scheme val="minor"/>
      </rPr>
      <t xml:space="preserve">mês (n) / mês (n) do ano anterior;  </t>
    </r>
    <r>
      <rPr>
        <b/>
        <sz val="8"/>
        <rFont val="Calibri"/>
        <family val="2"/>
        <scheme val="minor"/>
      </rPr>
      <t>[4]</t>
    </r>
    <r>
      <rPr>
        <sz val="8"/>
        <rFont val="Calibri"/>
        <family val="2"/>
        <scheme val="minor"/>
      </rPr>
      <t xml:space="preserve"> últimos 12 meses / 12 meses anteriores.</t>
    </r>
  </si>
  <si>
    <t>Quadro III.1 - Principais indicadores</t>
  </si>
  <si>
    <t xml:space="preserve">Quadro III.2 - Importação e exportação de mercadorias </t>
  </si>
  <si>
    <t>Quadro III.3 - Peso do comércio com os PALOP e Timor-Leste no comércio português</t>
  </si>
  <si>
    <t>Quadro III.4 - Exportações por grupos de produtos</t>
  </si>
  <si>
    <t>Quadro III.5 - Importações por grupos de produtos</t>
  </si>
  <si>
    <t>Quadro III.6 - Balanças corrente e de capital com os PALOP e Timor-Leste</t>
  </si>
  <si>
    <t>Quadro III.7 - Investimento direto de Portugal nos PALOP e em Timor-Leste</t>
  </si>
  <si>
    <t>Quadro III.8 - Investimento direto dos PALOP e de Timor-Leste em Portugal</t>
  </si>
  <si>
    <t>ANGOLA · Balança de pagamentos, em milhões de USD</t>
  </si>
  <si>
    <t>Diamantes</t>
  </si>
  <si>
    <t>Outras</t>
  </si>
  <si>
    <t>dq: Petróleo bruto</t>
  </si>
  <si>
    <t>Balança de serviços e rendimentos</t>
  </si>
  <si>
    <t>Serviços (líq.)</t>
  </si>
  <si>
    <t>Créditos</t>
  </si>
  <si>
    <t>Débitos</t>
  </si>
  <si>
    <t>dq: Transportes e viagens</t>
  </si>
  <si>
    <t>dq: Construção</t>
  </si>
  <si>
    <t>dq: Assistência técnica</t>
  </si>
  <si>
    <t>Rendimentos (líq.)</t>
  </si>
  <si>
    <t>dq: Débito de juros</t>
  </si>
  <si>
    <t>dq: Débito de dividendos e lucros</t>
  </si>
  <si>
    <t>Transferências correntes (líq.)</t>
  </si>
  <si>
    <t xml:space="preserve"> 2. Balança de capital e financeira</t>
  </si>
  <si>
    <t>Transferências de capital (líq.)</t>
  </si>
  <si>
    <t>Investimento direto estrangeiro (líq.)</t>
  </si>
  <si>
    <t>Outros capitais (líq.)</t>
  </si>
  <si>
    <t>Fundo Monetário Internacional</t>
  </si>
  <si>
    <t>Balança comercial  (em % do PIB)</t>
  </si>
  <si>
    <t>Balança corrente  (em % do PIB)</t>
  </si>
  <si>
    <t>Balança global  (em % do PIB)</t>
  </si>
  <si>
    <r>
      <t>Fontes:</t>
    </r>
    <r>
      <rPr>
        <sz val="8"/>
        <rFont val="Calibri"/>
        <family val="2"/>
        <scheme val="minor"/>
      </rPr>
      <t xml:space="preserve"> Banco Nacional de Angola, Fundo Monetário Internacional e cálculos do Banco de Portugal.</t>
    </r>
  </si>
  <si>
    <r>
      <t xml:space="preserve"> 6. Diferencial de financiamento</t>
    </r>
    <r>
      <rPr>
        <sz val="8"/>
        <rFont val="Calibri"/>
        <family val="2"/>
        <scheme val="minor"/>
      </rPr>
      <t>:  (4)+(5)</t>
    </r>
  </si>
  <si>
    <t>ANGOLA · Exportações de mercadorias, produtos em milhões de USD, países em percentagem do total</t>
  </si>
  <si>
    <t>EXPORTAÇÕES TOTAIS</t>
  </si>
  <si>
    <t>Petróleo bruto</t>
  </si>
  <si>
    <t>Produtos refinados de petróleo e gás</t>
  </si>
  <si>
    <r>
      <t>EXPORTAÇÕES POR DESTINO</t>
    </r>
    <r>
      <rPr>
        <vertAlign val="superscript"/>
        <sz val="8"/>
        <rFont val="Calibri"/>
        <family val="2"/>
        <scheme val="minor"/>
      </rPr>
      <t>(a)</t>
    </r>
  </si>
  <si>
    <r>
      <t>Fontes:</t>
    </r>
    <r>
      <rPr>
        <sz val="8"/>
        <rFont val="Calibri"/>
        <family val="2"/>
        <scheme val="minor"/>
      </rPr>
      <t xml:space="preserve">  Banco Nacional de Angola e cálculos do Banco de Portugal.</t>
    </r>
  </si>
  <si>
    <r>
      <t xml:space="preserve">Notas: </t>
    </r>
    <r>
      <rPr>
        <sz val="8"/>
        <rFont val="Calibri"/>
        <family val="2"/>
        <scheme val="minor"/>
      </rPr>
      <t>(a) Apenas exportações de petróleo bruto.</t>
    </r>
  </si>
  <si>
    <t>África do Sul</t>
  </si>
  <si>
    <t>Canadá</t>
  </si>
  <si>
    <t>EUA</t>
  </si>
  <si>
    <t>Taiwan</t>
  </si>
  <si>
    <t>ANGOLA · Importações de mercadorias, total em milhões de USD, países em percentagem do total</t>
  </si>
  <si>
    <t>IMPORTAÇÕES TOTAIS</t>
  </si>
  <si>
    <t>IMPORTAÇÕES POR ORIGEM</t>
  </si>
  <si>
    <t>Bélgica</t>
  </si>
  <si>
    <t>Reino Unido</t>
  </si>
  <si>
    <t>ANGOLA · Dívida pública externa e reservas cambiais, em milhões de USD</t>
  </si>
  <si>
    <t>Mar-19</t>
  </si>
  <si>
    <t>DISPONIBILIDADES LÍQUIDAS SOBRE O EXTERIOR</t>
  </si>
  <si>
    <t>DÍVIDA PÚBLICA EXTERNA</t>
  </si>
  <si>
    <t>Comercial</t>
  </si>
  <si>
    <t>Banca</t>
  </si>
  <si>
    <t>Empresas</t>
  </si>
  <si>
    <t>Oficial</t>
  </si>
  <si>
    <t>Oficial bilateral</t>
  </si>
  <si>
    <t>Oficial multilateral</t>
  </si>
  <si>
    <t>Comissões</t>
  </si>
  <si>
    <t>Disponibilidades líquidas sobre o exterior (em % do PIB)</t>
  </si>
  <si>
    <t>dq: Reservas cambiais brutas</t>
  </si>
  <si>
    <t>Reservas cambiais brutas (em % do PIB)</t>
  </si>
  <si>
    <t>Dívida externa total (em % do PIB)</t>
  </si>
  <si>
    <t>Receitas não petrolíferas</t>
  </si>
  <si>
    <t>ANGOLA · Operações financeiras do Estado, em mil milhões de kwanzas</t>
  </si>
  <si>
    <t>Dívida interna</t>
  </si>
  <si>
    <t>Dívida externa</t>
  </si>
  <si>
    <r>
      <rPr>
        <sz val="8"/>
        <rFont val="Calibri"/>
        <family val="2"/>
        <scheme val="minor"/>
      </rPr>
      <t xml:space="preserve"> 3</t>
    </r>
    <r>
      <rPr>
        <b/>
        <sz val="8"/>
        <rFont val="Calibri"/>
        <family val="2"/>
        <scheme val="minor"/>
      </rPr>
      <t>. SALDO GLOBAL (1.-2.) (base compromissos)</t>
    </r>
  </si>
  <si>
    <t xml:space="preserve"> 4. Variação de atrasados (líq.)</t>
  </si>
  <si>
    <t xml:space="preserve"> 5. SALDO GLOBAL (3.+4.) (base caixa)</t>
  </si>
  <si>
    <t xml:space="preserve"> 6. FINANCIAMENTO</t>
  </si>
  <si>
    <t>Financiamento externo (líq.)</t>
  </si>
  <si>
    <t>Financiamento interno (líq.)</t>
  </si>
  <si>
    <t>Saldo global, base compromissos (em % do PIB)</t>
  </si>
  <si>
    <t>Transferências e subsídios</t>
  </si>
  <si>
    <r>
      <t>Fontes:</t>
    </r>
    <r>
      <rPr>
        <sz val="8"/>
        <rFont val="Calibri"/>
        <family val="2"/>
        <scheme val="minor"/>
      </rPr>
      <t xml:space="preserve"> Banco Nacional de Angola, Ministério das Finanças (Angola), Fundo Monetário Internacional e cálculos do Banco de Portugal.</t>
    </r>
  </si>
  <si>
    <r>
      <t xml:space="preserve">Notas: </t>
    </r>
    <r>
      <rPr>
        <sz val="8"/>
        <rFont val="Calibri"/>
        <family val="2"/>
        <scheme val="minor"/>
      </rPr>
      <t xml:space="preserve"> (a) Grau de execução face ao orçamentado (em %).</t>
    </r>
  </si>
  <si>
    <t>ATIVOS EXTERNOS LÍQUIDOS</t>
  </si>
  <si>
    <t>ANGOLA · Síntese monetária, em mil milhões de kwanzas</t>
  </si>
  <si>
    <t>Em mil milhões de USD</t>
  </si>
  <si>
    <t>Banco Nacional de Angola</t>
  </si>
  <si>
    <t>Reservas intrnacionais líquidas</t>
  </si>
  <si>
    <t>Reservas brutas</t>
  </si>
  <si>
    <t>Responsabilidades de curto prazo</t>
  </si>
  <si>
    <t>Outros ativos externos (líq.)</t>
  </si>
  <si>
    <t>Banco comerciais</t>
  </si>
  <si>
    <t>ATIVOS INTERNOS LÍQUIDOS</t>
  </si>
  <si>
    <t>Crédito interno líquido</t>
  </si>
  <si>
    <t>Crédito ao Governo Geral (líq.)</t>
  </si>
  <si>
    <t>Outras ativos internos  (líq.)</t>
  </si>
  <si>
    <t>Moeda e quase-moeda (M2)</t>
  </si>
  <si>
    <t>Moeda</t>
  </si>
  <si>
    <t>Em moeda nacional</t>
  </si>
  <si>
    <t>Em moeda estrangeira</t>
  </si>
  <si>
    <t>Depósitos à ordem</t>
  </si>
  <si>
    <t>Depósitos e prazo em moeda nacional</t>
  </si>
  <si>
    <t>Depósitos e prazo em moeda estrangeira</t>
  </si>
  <si>
    <t>Outros instrumentos financeiros</t>
  </si>
  <si>
    <t>MASSA MONETÁRIA (M3)</t>
  </si>
  <si>
    <t>TOTAL DO ATIVO</t>
  </si>
  <si>
    <r>
      <t xml:space="preserve">Fontes: </t>
    </r>
    <r>
      <rPr>
        <sz val="8"/>
        <rFont val="Calibri"/>
        <family val="2"/>
        <scheme val="minor"/>
      </rPr>
      <t>Banco Nacional de Angola, Fundo Monetário Internacional e cálculos do Banco de Portugal.</t>
    </r>
  </si>
  <si>
    <r>
      <rPr>
        <b/>
        <sz val="8"/>
        <rFont val="Calibri"/>
        <family val="2"/>
        <scheme val="minor"/>
      </rPr>
      <t>Notas:</t>
    </r>
    <r>
      <rPr>
        <sz val="8"/>
        <rFont val="Calibri"/>
        <family val="2"/>
        <scheme val="minor"/>
      </rPr>
      <t xml:space="preserve">  [1] Variação face ao final do ano anterior; [2] Variação relativamente ao valor da massa monetária no final do ano anterior (fatores de expansão / contração da liquidez).</t>
    </r>
  </si>
  <si>
    <t>ANGOLA · Taxas de juro, anuais, em precentagem</t>
  </si>
  <si>
    <t>Depósitos a prazo</t>
  </si>
  <si>
    <t>Até 90 dias</t>
  </si>
  <si>
    <t>91-180 dias</t>
  </si>
  <si>
    <t>181-365 dias</t>
  </si>
  <si>
    <t>Mais de 1 ano</t>
  </si>
  <si>
    <t>Até 180 dias</t>
  </si>
  <si>
    <t>Taxas de intervenção do BNA</t>
  </si>
  <si>
    <t>Taxa básica</t>
  </si>
  <si>
    <t>Facilidades permanentes</t>
  </si>
  <si>
    <r>
      <t xml:space="preserve">Depósito </t>
    </r>
    <r>
      <rPr>
        <i/>
        <sz val="8"/>
        <rFont val="Calibri"/>
        <family val="2"/>
        <scheme val="minor"/>
      </rPr>
      <t>overnight</t>
    </r>
  </si>
  <si>
    <t>Crédito (a empresas)</t>
  </si>
  <si>
    <r>
      <t>LUIBOR</t>
    </r>
    <r>
      <rPr>
        <b/>
        <vertAlign val="superscript"/>
        <sz val="8"/>
        <rFont val="Calibri"/>
        <family val="2"/>
        <scheme val="minor"/>
      </rPr>
      <t>(a)</t>
    </r>
    <r>
      <rPr>
        <b/>
        <sz val="8"/>
        <rFont val="Calibri"/>
        <family val="2"/>
        <scheme val="minor"/>
      </rPr>
      <t xml:space="preserve"> </t>
    </r>
    <r>
      <rPr>
        <b/>
        <i/>
        <sz val="8"/>
        <rFont val="Calibri"/>
        <family val="2"/>
        <scheme val="minor"/>
      </rPr>
      <t>overnight</t>
    </r>
  </si>
  <si>
    <t xml:space="preserve"> Inflação (t.v. homóloga anual)</t>
  </si>
  <si>
    <r>
      <t xml:space="preserve">Fontes: </t>
    </r>
    <r>
      <rPr>
        <sz val="8"/>
        <rFont val="Calibri"/>
        <family val="2"/>
        <scheme val="minor"/>
      </rPr>
      <t>Banco Nacional de Angola.</t>
    </r>
  </si>
  <si>
    <r>
      <t>Notas:</t>
    </r>
    <r>
      <rPr>
        <sz val="8"/>
        <rFont val="Calibri"/>
        <family val="2"/>
        <scheme val="minor"/>
      </rPr>
      <t xml:space="preserve">  (a) </t>
    </r>
    <r>
      <rPr>
        <i/>
        <sz val="8"/>
        <rFont val="Calibri"/>
        <family val="2"/>
        <scheme val="minor"/>
      </rPr>
      <t>Luanda Interbank Offered Rate</t>
    </r>
    <r>
      <rPr>
        <sz val="8"/>
        <rFont val="Calibri"/>
        <family val="2"/>
        <scheme val="minor"/>
      </rPr>
      <t xml:space="preserve"> (taxa média ponderada das operações de cedência de liquidez, sem garantia, praticadas pelos bancos no mercado monetário interbancário).</t>
    </r>
  </si>
  <si>
    <t>ANGOLA · Indicadores de estabilidade financeira, em percentagem</t>
  </si>
  <si>
    <r>
      <t xml:space="preserve">Rácio </t>
    </r>
    <r>
      <rPr>
        <i/>
        <sz val="8"/>
        <rFont val="Calibri"/>
        <family val="2"/>
        <scheme val="minor"/>
      </rPr>
      <t>Tier</t>
    </r>
    <r>
      <rPr>
        <sz val="8"/>
        <rFont val="Calibri"/>
        <family val="2"/>
        <scheme val="minor"/>
      </rPr>
      <t>1</t>
    </r>
  </si>
  <si>
    <t>Incumprimento/crédito total</t>
  </si>
  <si>
    <t>Crédito em incumprimento líquido de provisões/fundos próprios de base</t>
  </si>
  <si>
    <t>Crédito em moeda estrangeira/crédito total</t>
  </si>
  <si>
    <t>Ativo líquido/ativo total</t>
  </si>
  <si>
    <t>Passivo em moeda estrangeira/passivo total</t>
  </si>
  <si>
    <t>Crédito/depósitos</t>
  </si>
  <si>
    <r>
      <t xml:space="preserve">Fontes: </t>
    </r>
    <r>
      <rPr>
        <sz val="8"/>
        <rFont val="Calibri"/>
        <family val="2"/>
        <scheme val="minor"/>
      </rPr>
      <t>Banco Nacional de Angola e Fundo Monetário Internacional.</t>
    </r>
  </si>
  <si>
    <t>ANGOLA · Taxas de câmbio, médias</t>
  </si>
  <si>
    <r>
      <t>Fontes:</t>
    </r>
    <r>
      <rPr>
        <sz val="8"/>
        <rFont val="Calibri"/>
        <family val="2"/>
        <scheme val="minor"/>
      </rPr>
      <t xml:space="preserve"> Banco Central Europeu, Fundo Monetário Internacional, Organização para a Cooperação e Desenvolvimento Económico e cálculos do Banco de Portugal.</t>
    </r>
  </si>
  <si>
    <r>
      <rPr>
        <b/>
        <sz val="8"/>
        <rFont val="Calibri"/>
        <family val="2"/>
        <scheme val="minor"/>
      </rPr>
      <t>Notas:</t>
    </r>
    <r>
      <rPr>
        <sz val="8"/>
        <rFont val="Calibri"/>
        <family val="2"/>
        <scheme val="minor"/>
      </rPr>
      <t xml:space="preserve">  (a) Índice de taxa de câmbio efetiva, com base nas taxas oficiais praticadas para as moedas dos quatro principais parceiros comerciais no período 2010/2014. Um aumento/diminuição do ITCE (nominal ou real) corresponde a uma apreciação/depreciação do kwanza.</t>
    </r>
  </si>
  <si>
    <t>Quadro II.1.1 - Principais indicadores económicos</t>
  </si>
  <si>
    <t>Quadro II.1.2 - Produto interno bruto</t>
  </si>
  <si>
    <t>Quadro II.1.4 - Balança de pagamentos</t>
  </si>
  <si>
    <t>Quadro II.1.5 - Exportações de mercadorias</t>
  </si>
  <si>
    <t>Quadro II.1.6 - Importações de mercadorias</t>
  </si>
  <si>
    <t>Quadro II.1.7 - Dívida pública externa e reservas cambiais</t>
  </si>
  <si>
    <t>Quadro II.1.8 - Operações financeiras do Estado</t>
  </si>
  <si>
    <t>Quadro II.1.9 - Síntese monetária</t>
  </si>
  <si>
    <t>Quadro II.1.10 - Taxas de juro</t>
  </si>
  <si>
    <t>Quadro II.1.11 - Indicadores de estabilidade financeira</t>
  </si>
  <si>
    <t>Quadro II.1.12 - Taxas de câmbio</t>
  </si>
  <si>
    <t>Quadro II.4.1 - Principais indicadores económicos</t>
  </si>
  <si>
    <t>Quadro II.4.2 - Produto interno bruto</t>
  </si>
  <si>
    <t>Quadro II.4.4 - Balança de pagamentos</t>
  </si>
  <si>
    <t>Quadro II.4.7 - Dívida pública</t>
  </si>
  <si>
    <t>Quadro II.4.8 - Operações financeiras do Estado</t>
  </si>
  <si>
    <t>Quadro II.4.9 - Síntese monetária</t>
  </si>
  <si>
    <t>Quadro II.4.10 - Taxas de juro</t>
  </si>
  <si>
    <t>Quadro II.4.11 - Indicadores de estabilidade financeira</t>
  </si>
  <si>
    <t>Quadro II.4.12 - Taxas de câmbio</t>
  </si>
  <si>
    <t>Quadro II.5.1 - Principais indicadores económicos</t>
  </si>
  <si>
    <t>Quadro II.5.2 - Produto interno bruto</t>
  </si>
  <si>
    <t>Quadro II.5.4 - Balança de pagamentos</t>
  </si>
  <si>
    <t>Quadro II.5.8 - Operações financeiras do Estado</t>
  </si>
  <si>
    <t>Quadro II.5.9 - Síntese monetária</t>
  </si>
  <si>
    <t>Quadro II.5.10 - Taxas de juro</t>
  </si>
  <si>
    <t>Quadro II.5.11 - Indicadores de estabilidade financeira</t>
  </si>
  <si>
    <t>Quadro II.5.12 - Taxas de câmbio</t>
  </si>
  <si>
    <t>Quadro II.6.1 - Principais indicadores económicos</t>
  </si>
  <si>
    <t>Quadro II.6.2 - Produto interno bruto</t>
  </si>
  <si>
    <t>Quadro II.6.4 - Balança de pagamentos</t>
  </si>
  <si>
    <t>MOÇAMBIQUE · Principais indicadores económicos</t>
  </si>
  <si>
    <t>Passiva, a 1 ano</t>
  </si>
  <si>
    <r>
      <t>% das exportações</t>
    </r>
    <r>
      <rPr>
        <vertAlign val="superscript"/>
        <sz val="8"/>
        <rFont val="Calibri"/>
        <family val="2"/>
        <scheme val="minor"/>
      </rPr>
      <t>(c)</t>
    </r>
  </si>
  <si>
    <t>Ativa, a 1 ano</t>
  </si>
  <si>
    <t>Taxa MIMO</t>
  </si>
  <si>
    <t>Crédito em incumprimento/crédito total</t>
  </si>
  <si>
    <t>%</t>
  </si>
  <si>
    <t>Balança corrente sem transferências oficiais</t>
  </si>
  <si>
    <t>Reservas oficiais (líquidas)</t>
  </si>
  <si>
    <r>
      <t>meses de importações</t>
    </r>
    <r>
      <rPr>
        <vertAlign val="superscript"/>
        <sz val="8"/>
        <rFont val="Calibri"/>
        <family val="2"/>
        <scheme val="minor"/>
      </rPr>
      <t>(d)</t>
    </r>
  </si>
  <si>
    <t>EUR/MZM (mercado oficial)</t>
  </si>
  <si>
    <t>USD/MZM (mercado oficial)</t>
  </si>
  <si>
    <t>USD/MZM (mercado paralelo)</t>
  </si>
  <si>
    <r>
      <t>ITCE nominal (base 100: 2000)</t>
    </r>
    <r>
      <rPr>
        <b/>
        <vertAlign val="superscript"/>
        <sz val="8"/>
        <rFont val="Calibri"/>
        <family val="2"/>
        <scheme val="minor"/>
      </rPr>
      <t>(b)</t>
    </r>
  </si>
  <si>
    <r>
      <t>ITCE real (base 100: 2000)</t>
    </r>
    <r>
      <rPr>
        <b/>
        <vertAlign val="superscript"/>
        <sz val="8"/>
        <rFont val="Calibri"/>
        <family val="2"/>
        <scheme val="minor"/>
      </rPr>
      <t>(b)</t>
    </r>
  </si>
  <si>
    <t>mil milhões de EUR</t>
  </si>
  <si>
    <r>
      <t xml:space="preserve">Fontes: </t>
    </r>
    <r>
      <rPr>
        <sz val="8"/>
        <rFont val="Calibri"/>
        <family val="2"/>
        <scheme val="minor"/>
      </rPr>
      <t>Banco de Moçambique, Fundo Monetário Internacional e cálculos do Banco de Portugal.</t>
    </r>
  </si>
  <si>
    <r>
      <t>taxa de variação anual</t>
    </r>
    <r>
      <rPr>
        <vertAlign val="superscript"/>
        <sz val="8"/>
        <rFont val="Calibri"/>
        <family val="2"/>
        <scheme val="minor"/>
      </rPr>
      <t>(e)</t>
    </r>
  </si>
  <si>
    <r>
      <t>Notas:</t>
    </r>
    <r>
      <rPr>
        <sz val="8"/>
        <rFont val="Calibri"/>
        <family val="2"/>
        <scheme val="minor"/>
      </rPr>
      <t xml:space="preserve">  (a) Capital regulamentar/ativo ponderado pelo risco; (b) Índice da taxa de câmbio efetiva calculado a partir das taxas de câmbio oficiais praticadas para as moedas dos quatro principais parceiros comerciais moçambicanos no período 2010/14 (apreciação: +; depreciação: -); (c) Exportações de bens e serviços;  (d) Importações de bens e serviços do mesmo ano (ou do ano anterior, no caso de valores intra-anuais);  (e) Variação da média mensal de fim do período face a dezembro do ano anterior.</t>
    </r>
  </si>
  <si>
    <t>jul.</t>
  </si>
  <si>
    <t>Crédito com imparidade/crédito total</t>
  </si>
  <si>
    <t xml:space="preserve">    Crédito com imparidade/crédito total</t>
  </si>
  <si>
    <t xml:space="preserve">    Rendibilidade dos capitais próprios (ROE)</t>
  </si>
  <si>
    <t>Capital/ativo total</t>
  </si>
  <si>
    <t>Provisões/crédito total</t>
  </si>
  <si>
    <t>Depósitos/ativo total</t>
  </si>
  <si>
    <r>
      <rPr>
        <i/>
        <sz val="8"/>
        <rFont val="Calibri"/>
        <family val="2"/>
        <scheme val="minor"/>
      </rPr>
      <t>Tier</t>
    </r>
    <r>
      <rPr>
        <sz val="8"/>
        <rFont val="Calibri"/>
        <family val="2"/>
        <scheme val="minor"/>
      </rPr>
      <t>1/ativo ponderado pelo risco</t>
    </r>
  </si>
  <si>
    <t>Imparidade/crédito com imparidade</t>
  </si>
  <si>
    <t>Provisões/crédito com imparidade</t>
  </si>
  <si>
    <t>Margem financeira/produto bancário</t>
  </si>
  <si>
    <t>Custos operacionais/produto bancário</t>
  </si>
  <si>
    <t xml:space="preserve">Ativos líquidos/ativo total </t>
  </si>
  <si>
    <t xml:space="preserve">Ativos líquidos/passivos de curto prazo </t>
  </si>
  <si>
    <t>Depósitos do SPA/depósitos totais</t>
  </si>
  <si>
    <t>Depósitos de emigrantes/depósitos totais</t>
  </si>
  <si>
    <t>Crédito ao setor privado/depósitos totais</t>
  </si>
  <si>
    <t>Custos com pessoal/custos operacionais</t>
  </si>
  <si>
    <r>
      <t>Notas:</t>
    </r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>(a)</t>
    </r>
    <r>
      <rPr>
        <sz val="8"/>
        <rFont val="Calibri"/>
        <family val="2"/>
        <scheme val="minor"/>
      </rPr>
      <t xml:space="preserve"> Capital regulamentar/ativo ponderado pelo risco; </t>
    </r>
    <r>
      <rPr>
        <b/>
        <sz val="8"/>
        <rFont val="Calibri"/>
        <family val="2"/>
        <scheme val="minor"/>
      </rPr>
      <t>(b)</t>
    </r>
    <r>
      <rPr>
        <sz val="8"/>
        <rFont val="Calibri"/>
        <family val="2"/>
        <scheme val="minor"/>
      </rPr>
      <t xml:space="preserve"> De acordo com as definições do IFRS/IAS, </t>
    </r>
    <r>
      <rPr>
        <b/>
        <sz val="8"/>
        <rFont val="Calibri"/>
        <family val="2"/>
        <scheme val="minor"/>
      </rPr>
      <t>(c)</t>
    </r>
    <r>
      <rPr>
        <sz val="8"/>
        <rFont val="Calibri"/>
        <family val="2"/>
        <scheme val="minor"/>
      </rPr>
      <t xml:space="preserve"> Os ativos líquidos incluem dinheiro em caixa e títulos transacionáveis e os passivos de curto prazo incluem os depósitos à ordem.</t>
    </r>
  </si>
  <si>
    <t>MOÇAMBIQUE · Produto interno bruto, preços correntes, em milhões de meticais</t>
  </si>
  <si>
    <t>Agricultura e pecuária</t>
  </si>
  <si>
    <t>Indústria extrativa</t>
  </si>
  <si>
    <t>Eletricidade e água</t>
  </si>
  <si>
    <t>Atividades imobiliárias, alugueres</t>
  </si>
  <si>
    <t>Educação</t>
  </si>
  <si>
    <t>Saúde e ação social</t>
  </si>
  <si>
    <t>Comércio e reparações</t>
  </si>
  <si>
    <t>Restaurantes e hotéis</t>
  </si>
  <si>
    <t>Transportes e armazenagem</t>
  </si>
  <si>
    <t>Informação e comunicação</t>
  </si>
  <si>
    <t xml:space="preserve"> Produto Interno Bruto (custo de factores)</t>
  </si>
  <si>
    <t>Impostos indiretos</t>
  </si>
  <si>
    <r>
      <t>Fontes:</t>
    </r>
    <r>
      <rPr>
        <sz val="8"/>
        <rFont val="Calibri"/>
        <family val="2"/>
        <scheme val="minor"/>
      </rPr>
      <t xml:space="preserve"> Banco de Moçambique, Fundo Monetário Internacional e cálculos do Banco de Portugal.</t>
    </r>
  </si>
  <si>
    <t>MOÇAMBIQUE · Índice de preços no consumidor, percentagens</t>
  </si>
  <si>
    <t>Banco de Moçambique, INE de Moçambique e cálculos do Banco de Portugal.</t>
  </si>
  <si>
    <t>MOÇAMBIQUE · Balança de pagamentos, em milhões de USD</t>
  </si>
  <si>
    <t>dq: Grandes projetos</t>
  </si>
  <si>
    <t>dq: Investimento direto estrangeiro</t>
  </si>
  <si>
    <t>Balança comercial (em % do PIB)</t>
  </si>
  <si>
    <t>Balança corrente (em % do PIB)</t>
  </si>
  <si>
    <t>Balança global (em % do PIB)</t>
  </si>
  <si>
    <t>Utilização de fundos do FMI (líq.)</t>
  </si>
  <si>
    <t>Trim. I</t>
  </si>
  <si>
    <r>
      <t>dq: Juros programados</t>
    </r>
    <r>
      <rPr>
        <vertAlign val="superscript"/>
        <sz val="8"/>
        <rFont val="Calibri"/>
        <family val="2"/>
        <scheme val="minor"/>
      </rPr>
      <t>(a)</t>
    </r>
  </si>
  <si>
    <t>dq: Dividendos de grandes projetos</t>
  </si>
  <si>
    <r>
      <t>Notas:</t>
    </r>
    <r>
      <rPr>
        <sz val="8"/>
        <rFont val="Calibri"/>
        <family val="2"/>
        <scheme val="minor"/>
      </rPr>
      <t xml:space="preserve">  (a) Inclui pagamentos de juros relativos a empréstimos anteriormente desconhecidos (incluindo a Ematum)</t>
    </r>
  </si>
  <si>
    <t xml:space="preserve">- </t>
  </si>
  <si>
    <t>MOÇAMBIQUE · Exportações de mercadorias, produtos em milhões de USD, países em percentagem do total</t>
  </si>
  <si>
    <t>dq: Alumínio</t>
  </si>
  <si>
    <t>dq: Carvão</t>
  </si>
  <si>
    <t>Produtos agrícolas</t>
  </si>
  <si>
    <t>Energia elétrica</t>
  </si>
  <si>
    <t>EXPORTAÇÕES POR DESTINO</t>
  </si>
  <si>
    <t>E.U.A.</t>
  </si>
  <si>
    <t>Zimbabwe</t>
  </si>
  <si>
    <r>
      <t>Fontes:</t>
    </r>
    <r>
      <rPr>
        <sz val="8"/>
        <rFont val="Calibri"/>
        <family val="2"/>
        <scheme val="minor"/>
      </rPr>
      <t xml:space="preserve">  Banco de Moçambique e cálculos do Banco de Portugal.</t>
    </r>
  </si>
  <si>
    <t>MOÇAMBIQUE · Importações de mercadorias, produtos em milhões de USD, países em percentagem do total</t>
  </si>
  <si>
    <t>dq:  Combustíveis</t>
  </si>
  <si>
    <t>Maquinaria</t>
  </si>
  <si>
    <t>Bens de consumo</t>
  </si>
  <si>
    <t>Bens intermédios</t>
  </si>
  <si>
    <t>dq:  Alumínio bruto</t>
  </si>
  <si>
    <t>IMPORTAÇÕES POR DESTINO</t>
  </si>
  <si>
    <t>Emirados Árabes Unidos</t>
  </si>
  <si>
    <t>Japão</t>
  </si>
  <si>
    <t>MOÇAMBIQUE · Dívida pública, em milhões de USD</t>
  </si>
  <si>
    <t xml:space="preserve"> DÍVIDA PÚBLICA EXTERNA</t>
  </si>
  <si>
    <t xml:space="preserve"> DÍVIDA PÚBLICA INTERNA</t>
  </si>
  <si>
    <t>Países da OCDE</t>
  </si>
  <si>
    <t>Outros países</t>
  </si>
  <si>
    <t>Obrigações do Tesouro</t>
  </si>
  <si>
    <r>
      <t>Banco Central</t>
    </r>
    <r>
      <rPr>
        <vertAlign val="superscript"/>
        <sz val="8"/>
        <rFont val="Calibri"/>
        <family val="2"/>
        <scheme val="minor"/>
      </rPr>
      <t>(a)</t>
    </r>
  </si>
  <si>
    <r>
      <t>Outros bancos e instituições financeiras</t>
    </r>
    <r>
      <rPr>
        <vertAlign val="superscript"/>
        <sz val="8"/>
        <rFont val="Calibri"/>
        <family val="2"/>
        <scheme val="minor"/>
      </rPr>
      <t>(b)</t>
    </r>
  </si>
  <si>
    <r>
      <t>Outros</t>
    </r>
    <r>
      <rPr>
        <vertAlign val="superscript"/>
        <sz val="8"/>
        <rFont val="Calibri"/>
        <family val="2"/>
        <scheme val="minor"/>
      </rPr>
      <t>(c)</t>
    </r>
  </si>
  <si>
    <t xml:space="preserve"> Serviço da dívida pública externa</t>
  </si>
  <si>
    <t xml:space="preserve"> Dívida pública total</t>
  </si>
  <si>
    <t xml:space="preserve"> Dívida externa</t>
  </si>
  <si>
    <t xml:space="preserve"> Dívida interna</t>
  </si>
  <si>
    <t xml:space="preserve"> Dívida pública externa</t>
  </si>
  <si>
    <r>
      <t>Notas:</t>
    </r>
    <r>
      <rPr>
        <sz val="8"/>
        <rFont val="Calibri"/>
        <family val="2"/>
        <scheme val="minor"/>
      </rPr>
      <t xml:space="preserve">  (a)  Inclui dívida do Estado para efeitos de reforço do Balanço Cambial; (b) Fluxos de Bilhetes do Tesouro que ocorrem apenas a nível de operações de tesouraria; (c) Créditos relativos a subsídios aos combustíveis, dívidas de empresas públicas, comissões e operações de </t>
    </r>
    <r>
      <rPr>
        <i/>
        <sz val="8"/>
        <rFont val="Calibri"/>
        <family val="2"/>
        <scheme val="minor"/>
      </rPr>
      <t>leasing</t>
    </r>
    <r>
      <rPr>
        <sz val="8"/>
        <rFont val="Calibri"/>
        <family val="2"/>
        <scheme val="minor"/>
      </rPr>
      <t xml:space="preserve"> resultantes da construção de edifícios públicos.</t>
    </r>
  </si>
  <si>
    <t>Impostos sobre o consumo</t>
  </si>
  <si>
    <t>Impostos sobre o comércio internacional</t>
  </si>
  <si>
    <t>2.3. Empréstimos líquidos</t>
  </si>
  <si>
    <t>2.4. Pagamento de atrasados</t>
  </si>
  <si>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>5. SALDO GLOBAL (1.-2.)</t>
    </r>
  </si>
  <si>
    <t>6.2. Externo (líquido)</t>
  </si>
  <si>
    <t>MOÇAMBIQUE · Operações financeiras do Estado, em mil milhões de meticais</t>
  </si>
  <si>
    <t>Sem. I</t>
  </si>
  <si>
    <r>
      <t xml:space="preserve"> 7. DIFERÊNCIAL DE FINANCIAMENTO</t>
    </r>
    <r>
      <rPr>
        <b/>
        <vertAlign val="superscript"/>
        <sz val="8"/>
        <rFont val="Calibri"/>
        <family val="2"/>
        <scheme val="minor"/>
      </rPr>
      <t>(b)</t>
    </r>
    <r>
      <rPr>
        <vertAlign val="superscript"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>: (5.+6.)</t>
    </r>
  </si>
  <si>
    <t>6.1. Interno (líquido)</t>
  </si>
  <si>
    <r>
      <t>Fontes:</t>
    </r>
    <r>
      <rPr>
        <sz val="8"/>
        <rFont val="Calibri"/>
        <family val="2"/>
        <scheme val="minor"/>
      </rPr>
      <t xml:space="preserve"> Banco de Moçambique, Ministério das Finanças (Moçambique), Fundo Monetário Internacional e cálculos do Banco de Portugal.</t>
    </r>
  </si>
  <si>
    <t>MOÇAMBIQUE · Taxas de juro, anuais, em precentagem</t>
  </si>
  <si>
    <t>Taxas passivas</t>
  </si>
  <si>
    <t>1-2 anos</t>
  </si>
  <si>
    <t>Taxas ativas</t>
  </si>
  <si>
    <t>Taxas de referência</t>
  </si>
  <si>
    <t>Prime rate</t>
  </si>
  <si>
    <t>Facilidade permanente de cedência</t>
  </si>
  <si>
    <t>Bilhetes do Tesouro (91 dias)</t>
  </si>
  <si>
    <t>MMI sem garantia (até 7 dias)</t>
  </si>
  <si>
    <r>
      <t xml:space="preserve">Fontes: </t>
    </r>
    <r>
      <rPr>
        <sz val="8"/>
        <rFont val="Calibri"/>
        <family val="2"/>
        <scheme val="minor"/>
      </rPr>
      <t>Banco de Moçambique, Fundo Monetário Internacional e cálculos do BP.</t>
    </r>
  </si>
  <si>
    <t>Disponibilidades sobre o exterior</t>
  </si>
  <si>
    <t>Responsabilidades sobre o exterior</t>
  </si>
  <si>
    <t xml:space="preserve"> Crédito Interno Total</t>
  </si>
  <si>
    <t>Crédito concedido</t>
  </si>
  <si>
    <t>Moeda nacional</t>
  </si>
  <si>
    <t>Moeda estrangeira</t>
  </si>
  <si>
    <t>Fundos consignados</t>
  </si>
  <si>
    <t xml:space="preserve"> Outras Rubricas (líq.)</t>
  </si>
  <si>
    <t xml:space="preserve"> MASSA MONETÁRIA (M3)</t>
  </si>
  <si>
    <t>MOÇAMBIQUE · Síntese monetária, em mil milhões de meticais</t>
  </si>
  <si>
    <t>Mai.</t>
  </si>
  <si>
    <t>Mai-19/2018</t>
  </si>
  <si>
    <t>MOÇAMBIQUE · Indicadores de estabilidade financeira, em percentagem</t>
  </si>
  <si>
    <t>Qualidade dos ativos</t>
  </si>
  <si>
    <t>Liquidez</t>
  </si>
  <si>
    <t>Spread de juros, 1 a 2 anos (ativa - passiva)</t>
  </si>
  <si>
    <t>Crédito em moeda estrangeira /crédito total</t>
  </si>
  <si>
    <r>
      <t>Crédito em incumprimento</t>
    </r>
    <r>
      <rPr>
        <vertAlign val="superscript"/>
        <sz val="8"/>
        <rFont val="Calibri"/>
        <family val="2"/>
        <scheme val="minor"/>
      </rPr>
      <t>(b)</t>
    </r>
    <r>
      <rPr>
        <sz val="8"/>
        <rFont val="Calibri"/>
        <family val="2"/>
        <scheme val="minor"/>
      </rPr>
      <t>/crédito total</t>
    </r>
  </si>
  <si>
    <r>
      <rPr>
        <i/>
        <sz val="8"/>
        <rFont val="Calibri"/>
        <family val="2"/>
        <scheme val="minor"/>
      </rPr>
      <t>Tier1</t>
    </r>
    <r>
      <rPr>
        <sz val="8"/>
        <rFont val="Calibri"/>
        <family val="2"/>
        <scheme val="minor"/>
      </rPr>
      <t>/ativo ponderado pelo risco</t>
    </r>
  </si>
  <si>
    <r>
      <t>Ativos líquidos</t>
    </r>
    <r>
      <rPr>
        <vertAlign val="superscript"/>
        <sz val="8"/>
        <rFont val="Calibri"/>
        <family val="2"/>
        <scheme val="minor"/>
      </rPr>
      <t>(c)</t>
    </r>
    <r>
      <rPr>
        <sz val="8"/>
        <rFont val="Calibri"/>
        <family val="2"/>
        <scheme val="minor"/>
      </rPr>
      <t xml:space="preserve">/ativo total </t>
    </r>
  </si>
  <si>
    <r>
      <t xml:space="preserve">Fontes: </t>
    </r>
    <r>
      <rPr>
        <sz val="8"/>
        <rFont val="Calibri"/>
        <family val="2"/>
        <scheme val="minor"/>
      </rPr>
      <t>Banco de Moçambique.</t>
    </r>
  </si>
  <si>
    <r>
      <t xml:space="preserve">Notas: </t>
    </r>
    <r>
      <rPr>
        <sz val="8"/>
        <rFont val="Calibri"/>
        <family val="2"/>
        <scheme val="minor"/>
      </rPr>
      <t>(a) Capital regulamentar/ativo ponderado pelo risco; (b) Até 2013 o apuramento do crédito malparado seguiu uma definição que não captava todos os créditos com imparidades; (c) Os ativos líquidos incluem depósitos nas casas-mãe.</t>
    </r>
  </si>
  <si>
    <t>MOÇAMBIQUE · Taxas de câmbio, médias</t>
  </si>
  <si>
    <t>(Of)</t>
  </si>
  <si>
    <t>Livre</t>
  </si>
  <si>
    <t>(Li)</t>
  </si>
  <si>
    <t>Li/Of</t>
  </si>
  <si>
    <t>EUR/MZM</t>
  </si>
  <si>
    <t>USD/MZM</t>
  </si>
  <si>
    <t>Paralelo</t>
  </si>
  <si>
    <t>(Pa)</t>
  </si>
  <si>
    <t>Pa/Of</t>
  </si>
  <si>
    <t>ZAR/
MZM</t>
  </si>
  <si>
    <r>
      <t>Fontes:</t>
    </r>
    <r>
      <rPr>
        <sz val="8"/>
        <rFont val="Calibri"/>
        <family val="2"/>
        <scheme val="minor"/>
      </rPr>
      <t xml:space="preserve"> Banco de Moçambique, Fundo Monetário Internacional e cálculos do BP.</t>
    </r>
  </si>
  <si>
    <r>
      <rPr>
        <b/>
        <sz val="8"/>
        <rFont val="Calibri"/>
        <family val="2"/>
        <scheme val="minor"/>
      </rPr>
      <t>Notas:</t>
    </r>
    <r>
      <rPr>
        <sz val="8"/>
        <rFont val="Calibri"/>
        <family val="2"/>
        <scheme val="minor"/>
      </rPr>
      <t xml:space="preserve">  (a) ITCE baseado nas taxas de câmbio oficiais praticadas para as moedas dos quatro principais parceiros comerciais no período 2010/2014 (apreciação: +; depreciação: -).</t>
    </r>
  </si>
  <si>
    <t>SÃO TOMÉ E PRÍNCIPE · Principais indicadores económicos</t>
  </si>
  <si>
    <t>Mar-19/2018</t>
  </si>
  <si>
    <t>Mai-19</t>
  </si>
  <si>
    <r>
      <t>mai.</t>
    </r>
    <r>
      <rPr>
        <b/>
        <vertAlign val="superscript"/>
        <sz val="8"/>
        <rFont val="Calibri"/>
        <family val="2"/>
        <scheme val="minor"/>
      </rPr>
      <t>(f)</t>
    </r>
  </si>
  <si>
    <t>Jun-19</t>
  </si>
  <si>
    <t>Receitas correntes</t>
  </si>
  <si>
    <r>
      <t>Salgo primário inerno</t>
    </r>
    <r>
      <rPr>
        <vertAlign val="superscript"/>
        <sz val="8"/>
        <rFont val="Calibri"/>
        <family val="2"/>
        <scheme val="minor"/>
      </rPr>
      <t>(b)</t>
    </r>
  </si>
  <si>
    <r>
      <t>Prog.</t>
    </r>
    <r>
      <rPr>
        <b/>
        <vertAlign val="superscript"/>
        <sz val="8"/>
        <rFont val="Calibri"/>
        <family val="2"/>
        <scheme val="minor"/>
      </rPr>
      <t>(a)</t>
    </r>
  </si>
  <si>
    <t>Dívida pública (inclui dívida garantida)</t>
  </si>
  <si>
    <t>Taxa de juro de referência do BCSTP</t>
  </si>
  <si>
    <r>
      <t>Adequação dos fundos próprios</t>
    </r>
    <r>
      <rPr>
        <vertAlign val="superscript"/>
        <sz val="8"/>
        <rFont val="Calibri"/>
        <family val="2"/>
        <scheme val="minor"/>
      </rPr>
      <t>(c)</t>
    </r>
  </si>
  <si>
    <t>Balança comercial (mercadorias)</t>
  </si>
  <si>
    <t>Balança de serviços</t>
  </si>
  <si>
    <t>Reservas oficiais</t>
  </si>
  <si>
    <t>USD/Dobra</t>
  </si>
  <si>
    <t>EUR/Dobra</t>
  </si>
  <si>
    <r>
      <t>ITCE nominal (base 100: dez-2004)</t>
    </r>
    <r>
      <rPr>
        <b/>
        <vertAlign val="superscript"/>
        <sz val="8"/>
        <rFont val="Calibri"/>
        <family val="2"/>
        <scheme val="minor"/>
      </rPr>
      <t>(e)</t>
    </r>
  </si>
  <si>
    <r>
      <t>ITCE real (base 100: dez-2004)</t>
    </r>
    <r>
      <rPr>
        <b/>
        <vertAlign val="superscript"/>
        <sz val="8"/>
        <rFont val="Calibri"/>
        <family val="2"/>
        <scheme val="minor"/>
      </rPr>
      <t>(e)</t>
    </r>
  </si>
  <si>
    <r>
      <t>jun.</t>
    </r>
    <r>
      <rPr>
        <vertAlign val="superscript"/>
        <sz val="8"/>
        <rFont val="Calibri"/>
        <family val="2"/>
        <scheme val="minor"/>
      </rPr>
      <t>(f)</t>
    </r>
  </si>
  <si>
    <r>
      <t>mai.</t>
    </r>
    <r>
      <rPr>
        <vertAlign val="superscript"/>
        <sz val="8"/>
        <rFont val="Calibri"/>
        <family val="2"/>
        <scheme val="minor"/>
      </rPr>
      <t>(f)</t>
    </r>
  </si>
  <si>
    <r>
      <t xml:space="preserve">Fontes: </t>
    </r>
    <r>
      <rPr>
        <sz val="8"/>
        <rFont val="Calibri"/>
        <family val="2"/>
        <scheme val="minor"/>
      </rPr>
      <t>Banco Central de São Tomé e Príncipe, Ministério do Planeamento, Finanças e Economia Azul de São Tomé e Príncipe, Fundo Monetário Internacional e cálculos do Banco de Portugal.</t>
    </r>
  </si>
  <si>
    <r>
      <t>Notas:</t>
    </r>
    <r>
      <rPr>
        <sz val="8"/>
        <rFont val="Calibri"/>
        <family val="2"/>
        <scheme val="minor"/>
      </rPr>
      <t xml:space="preserve">  (a) Os valores de 2019, com exceção das finanças públicas, correspondem aos acordados entre as autoridades santomenses e a equipa técnica do FMI em agosto de 2019, no contexto da preparação de um programa de ajustamento; os das finanças públicas correspondem aos valores inscritos no Orçamento para 2019; (b) O saldo primário interno corresponde ao saldo global, excluindo donativos, receitas petrolíferas (bónus de assinatura de contratos e outras), juros da dívida e despesas de investimento financiadas com recursos externos; (c) Capital regulamentar/ativo ponderado pelo risco;  (d) Importações de bens e serviços, excluindo importações de bens de investimento e relativas a assistência técnica;  (e) Índice de taxa de câmbio efetiva calculado a partir das taxas de câmbio praticadas para as moedas dos principais parceiros comerciais (valorizxação: +; desvalorização: -); (f) Variação face a dezembro de 2018.</t>
    </r>
  </si>
  <si>
    <t>SÃO TOMÉ E PRÍNCIPE · Produto interno bruto, preços correntes, em milhões de dobras</t>
  </si>
  <si>
    <t>Agricultura, pecuária, caça e silvicultura</t>
  </si>
  <si>
    <t>Alojamento e restauração</t>
  </si>
  <si>
    <t>Transportes, armazenagem e comunicações</t>
  </si>
  <si>
    <t>Atividades financeiras</t>
  </si>
  <si>
    <t>Outras atividades</t>
  </si>
  <si>
    <t>Atividades imobiliárias, alugueres e serviços a empresas</t>
  </si>
  <si>
    <t>Administração pública, defesa e segurança social</t>
  </si>
  <si>
    <t>SIFIM (serviços de intermediação financeira indiretamente medidos)</t>
  </si>
  <si>
    <t>SÃO TOMÉ E PRÍNCIPE · Índice de preços no consumidor, percentagens</t>
  </si>
  <si>
    <t>Dezembro (Progr.)</t>
  </si>
  <si>
    <t>Banco Central de São Tomé e Príncipe, Ministério do Planeamento, Finanças e Economia Azul, Fundo Monetário Internacional e cálculos do Banco de Portugal.</t>
  </si>
  <si>
    <t>[1] mês (n) / mês (n-1);  [2] mês (n) / dezembro anterior; [3] mês (n) / mês (n) do ano anterior;  [4] últimos 12 meses / 12 meses anteriores.</t>
  </si>
  <si>
    <t>SÃO TOMÉ E PRÍNCIPE · Balança de pagamentos, em milhões de USD</t>
  </si>
  <si>
    <t>dq: Cacau</t>
  </si>
  <si>
    <t>dq: Reexportações</t>
  </si>
  <si>
    <t>dq: Bens alimentares</t>
  </si>
  <si>
    <t>dq: Bens de investimento</t>
  </si>
  <si>
    <t>dq: Combustíveis</t>
  </si>
  <si>
    <t>dq: Transportes (inclui fretes)</t>
  </si>
  <si>
    <t>Rendimento do trabalho (líquido)</t>
  </si>
  <si>
    <t>Outros rendimentos (líquido)</t>
  </si>
  <si>
    <t>dq: Juros da dívida programados</t>
  </si>
  <si>
    <t>Transferências públicas</t>
  </si>
  <si>
    <t>Transferências privadas (líquidas)</t>
  </si>
  <si>
    <t>dq: Ajuda alimentar</t>
  </si>
  <si>
    <t>dq: Donativos para projetos de investimento público</t>
  </si>
  <si>
    <t>dq: Donativos HIPC</t>
  </si>
  <si>
    <t>Ativos</t>
  </si>
  <si>
    <t>Passivos</t>
  </si>
  <si>
    <t>Outros investimentos</t>
  </si>
  <si>
    <t>dq: Moedas e depósitos</t>
  </si>
  <si>
    <t>dq: Empréstimos</t>
  </si>
  <si>
    <t>dq: Administração Central</t>
  </si>
  <si>
    <t>dq: Reembolsos</t>
  </si>
  <si>
    <t>dq: Desembolsos</t>
  </si>
  <si>
    <t>Ativos de reserva</t>
  </si>
  <si>
    <t>Balança financeira</t>
  </si>
  <si>
    <t>Erros e omissões (líquidos)</t>
  </si>
  <si>
    <r>
      <t xml:space="preserve">Fontes: </t>
    </r>
    <r>
      <rPr>
        <sz val="8"/>
        <rFont val="Calibri"/>
        <family val="2"/>
        <scheme val="minor"/>
      </rPr>
      <t>Banco Central de São Tomé e Príncipe, Fundo Monetário Internacional e cálculos do Banco de Portugal.</t>
    </r>
  </si>
  <si>
    <t>SÃO TOMÉ E PRÍNCIPE · Distribuição das exportações de mercadorias, em percentagem do total</t>
  </si>
  <si>
    <t>Gabão</t>
  </si>
  <si>
    <r>
      <t xml:space="preserve">Exportações totais </t>
    </r>
    <r>
      <rPr>
        <vertAlign val="superscript"/>
        <sz val="8"/>
        <rFont val="Calibri"/>
        <family val="2"/>
        <scheme val="minor"/>
      </rPr>
      <t>(a)</t>
    </r>
  </si>
  <si>
    <r>
      <t>Fontes:</t>
    </r>
    <r>
      <rPr>
        <sz val="8"/>
        <rFont val="Calibri"/>
        <family val="2"/>
        <scheme val="minor"/>
      </rPr>
      <t xml:space="preserve">  Banco Central de São Tomé e Príncipe, Ministério das Finanças e Economia Azul de São Tomé e Príncipe, Fundo Monetário Internacional e cálculos do Banco de Portugal.</t>
    </r>
  </si>
  <si>
    <r>
      <t>Nota:</t>
    </r>
    <r>
      <rPr>
        <sz val="8"/>
        <rFont val="Calibri"/>
        <family val="2"/>
        <scheme val="minor"/>
      </rPr>
      <t xml:space="preserve">  (a) Em milhões de USD.</t>
    </r>
  </si>
  <si>
    <t>SÃO TOMÉ E PRÍNCIPE · Distribuição das importações de mercadorias, em percentagem do total</t>
  </si>
  <si>
    <t>SÃO TOMÉ E PRÍNCIPE · Dívida pública externa, em milhões de USD</t>
  </si>
  <si>
    <t>Dívida oficial de médio e longo prazo</t>
  </si>
  <si>
    <t>Dívida multilateral</t>
  </si>
  <si>
    <t>BADEA</t>
  </si>
  <si>
    <t>BAD / FAD</t>
  </si>
  <si>
    <t>BEI</t>
  </si>
  <si>
    <t>FIDA</t>
  </si>
  <si>
    <t>FMI</t>
  </si>
  <si>
    <t>IDA</t>
  </si>
  <si>
    <t>OPEP</t>
  </si>
  <si>
    <t>Dívida bilateral</t>
  </si>
  <si>
    <t>Outros (inclui: ex-Jugoslávia)</t>
  </si>
  <si>
    <t>Dívida oficial de curto prazo</t>
  </si>
  <si>
    <t>Guiné Equatorial</t>
  </si>
  <si>
    <t>Nigéria</t>
  </si>
  <si>
    <t>Dívida do Estado perante entidades privadas externas</t>
  </si>
  <si>
    <t>Entidades privadas italianas</t>
  </si>
  <si>
    <t>Entidades privadas chinesas</t>
  </si>
  <si>
    <t>Atrasados (em % do PIB)</t>
  </si>
  <si>
    <t>Dívida pública externa (em % do PIB)</t>
  </si>
  <si>
    <r>
      <t xml:space="preserve">Fontes: </t>
    </r>
    <r>
      <rPr>
        <sz val="8"/>
        <rFont val="Calibri"/>
        <family val="2"/>
        <scheme val="minor"/>
      </rPr>
      <t>Banco Central de São Tomé e Príncipe, Ministério do Planeamento, Finanças e Economia Azul de São Tomé e Príncipe, FMI e cálculos do Banco de Portugal.</t>
    </r>
  </si>
  <si>
    <r>
      <t xml:space="preserve">Fontes: </t>
    </r>
    <r>
      <rPr>
        <sz val="8"/>
        <rFont val="Calibri"/>
        <family val="2"/>
        <scheme val="minor"/>
      </rPr>
      <t>Banco de Moçambique, Ministério das Finanças (Moçambique) e cálculos do Banco de Portugal.</t>
    </r>
  </si>
  <si>
    <t>SÃO TOMÉ E PRÍNCIPE · Operações financeiras do Estado, em milhões de dobras</t>
  </si>
  <si>
    <t>Impostos diretos</t>
  </si>
  <si>
    <t>dq: Receitas aduaneiras</t>
  </si>
  <si>
    <t>Outras receitas tributárias</t>
  </si>
  <si>
    <t>Donativos para projetos</t>
  </si>
  <si>
    <t>Outros donativos (inclui apoio ao OGE)</t>
  </si>
  <si>
    <t xml:space="preserve">    1.3. Bónus de assinatura (contratos petrolíferos)</t>
  </si>
  <si>
    <t>Subsídios e transferências</t>
  </si>
  <si>
    <t>Juros da dívida pública</t>
  </si>
  <si>
    <t>Outras despesas correntes</t>
  </si>
  <si>
    <t>2.2. Despesas de investimento</t>
  </si>
  <si>
    <t>2.3. Despesas sociais financiadas pela Iniciativa HIPC</t>
  </si>
  <si>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>3. SALDO GLOBAL (base compromissos) (1.-2.)</t>
    </r>
  </si>
  <si>
    <t>Atrasados externos (juros)</t>
  </si>
  <si>
    <t>Atrasados internos</t>
  </si>
  <si>
    <t xml:space="preserve"> 4. Variação de atrasados (redução: -)</t>
  </si>
  <si>
    <t xml:space="preserve"> 5. SALDO GLOBAL (base caixa) (3.+4.)</t>
  </si>
  <si>
    <t>Financiamento não bancário</t>
  </si>
  <si>
    <r>
      <t>Crédito bancário líquido (excl. CNP</t>
    </r>
    <r>
      <rPr>
        <vertAlign val="superscript"/>
        <sz val="8"/>
        <rFont val="Calibri"/>
        <family val="2"/>
        <scheme val="minor"/>
      </rPr>
      <t>(b)</t>
    </r>
    <r>
      <rPr>
        <sz val="8"/>
        <rFont val="Calibri"/>
        <family val="2"/>
        <scheme val="minor"/>
      </rPr>
      <t>)</t>
    </r>
  </si>
  <si>
    <t>Desembolsos para despesas correntes</t>
  </si>
  <si>
    <t>Desembolsos para projetos</t>
  </si>
  <si>
    <t>Amortizações programadas</t>
  </si>
  <si>
    <r>
      <t>6.3. Transferências de/para CNP</t>
    </r>
    <r>
      <rPr>
        <vertAlign val="superscript"/>
        <sz val="8"/>
        <rFont val="Calibri"/>
        <family val="2"/>
        <scheme val="minor"/>
      </rPr>
      <t>(b)</t>
    </r>
    <r>
      <rPr>
        <sz val="8"/>
        <rFont val="Calibri"/>
        <family val="2"/>
        <scheme val="minor"/>
      </rPr>
      <t xml:space="preserve"> (entradas para o OGE: +)</t>
    </r>
  </si>
  <si>
    <r>
      <t>Saldo primário interno (em milhões de dobras)</t>
    </r>
    <r>
      <rPr>
        <vertAlign val="superscript"/>
        <sz val="8"/>
        <rFont val="Calibri"/>
        <family val="2"/>
        <scheme val="minor"/>
      </rPr>
      <t>(c)</t>
    </r>
  </si>
  <si>
    <r>
      <t>Saldo primário interno (em % do PIB)</t>
    </r>
    <r>
      <rPr>
        <vertAlign val="superscript"/>
        <sz val="8"/>
        <rFont val="Calibri"/>
        <family val="2"/>
        <scheme val="minor"/>
      </rPr>
      <t>(c)</t>
    </r>
  </si>
  <si>
    <t>Donativos associados ao alívio de dívida</t>
  </si>
  <si>
    <r>
      <t>Fontes:</t>
    </r>
    <r>
      <rPr>
        <sz val="8"/>
        <rFont val="Calibri"/>
        <family val="2"/>
        <scheme val="minor"/>
      </rPr>
      <t xml:space="preserve"> Banco Central de São Tomé e Príncipe, Ministério do Planeamento, Finanças e Economia Azul de São Tomé e Príncipe, Fundo Monetário Internacional e cálculos do Banco de Portugal.</t>
    </r>
  </si>
  <si>
    <r>
      <t xml:space="preserve">Notas: </t>
    </r>
    <r>
      <rPr>
        <sz val="8"/>
        <rFont val="Calibri"/>
        <family val="2"/>
        <scheme val="minor"/>
      </rPr>
      <t xml:space="preserve"> (a) Grau de execução face ao orçamentado (em %); (b) Conta Nacional do Petróleo (CNP); (c) O saldo primário interno corresponde ao saldo global (base compromissos), excluindo donativos, receitas petrolíferas (bónus de assinatura e outras receitas relacionadas com a exploração de petróleo), juros da dívida e despesas de investimento financiadas com recursos externos.</t>
    </r>
  </si>
  <si>
    <t xml:space="preserve"> ATIVOS EXTERNOS LÍQUIDOS</t>
  </si>
  <si>
    <t xml:space="preserve"> Crédito interno líquido</t>
  </si>
  <si>
    <t>Crédito bruto</t>
  </si>
  <si>
    <t xml:space="preserve"> Outros ativos e passivos</t>
  </si>
  <si>
    <t>Depósitos em moeda nacional</t>
  </si>
  <si>
    <t>Outros depósitos</t>
  </si>
  <si>
    <t>Depósitos em moeda estrangeira</t>
  </si>
  <si>
    <t>Jun-19/2018</t>
  </si>
  <si>
    <t>SÃO TOMÉ E PRÍNCIPE · Síntese monetária, em milhões de dobras</t>
  </si>
  <si>
    <t>SÃO TOMÉ E PRÍNCIPE · Taxas de juro, anuais, em precentagem</t>
  </si>
  <si>
    <t>Set.</t>
  </si>
  <si>
    <t>Taxa de referência do BCSTP</t>
  </si>
  <si>
    <r>
      <t>Taxas ativas</t>
    </r>
    <r>
      <rPr>
        <b/>
        <vertAlign val="superscript"/>
        <sz val="8"/>
        <rFont val="Calibri"/>
        <family val="2"/>
        <scheme val="minor"/>
      </rPr>
      <t>(a)</t>
    </r>
  </si>
  <si>
    <t>Mais de 365 dias</t>
  </si>
  <si>
    <r>
      <t>Taxas passivas</t>
    </r>
    <r>
      <rPr>
        <b/>
        <vertAlign val="superscript"/>
        <sz val="8"/>
        <rFont val="Calibri"/>
        <family val="2"/>
        <scheme val="minor"/>
      </rPr>
      <t>(a)</t>
    </r>
  </si>
  <si>
    <r>
      <t>Taxas dos Bilhetes do Tesouro</t>
    </r>
    <r>
      <rPr>
        <b/>
        <vertAlign val="superscript"/>
        <sz val="8"/>
        <rFont val="Calibri"/>
        <family val="2"/>
        <scheme val="minor"/>
      </rPr>
      <t>(b)</t>
    </r>
  </si>
  <si>
    <t>Inflação (tx. var. homóloga anual)</t>
  </si>
  <si>
    <r>
      <t xml:space="preserve">Fontes: </t>
    </r>
    <r>
      <rPr>
        <sz val="8"/>
        <rFont val="Calibri"/>
        <family val="2"/>
        <scheme val="minor"/>
      </rPr>
      <t>Banco Central de São Tomé e Príncipe..</t>
    </r>
  </si>
  <si>
    <r>
      <t xml:space="preserve">Nota: </t>
    </r>
    <r>
      <rPr>
        <sz val="8"/>
        <rFont val="Calibri"/>
        <family val="2"/>
        <scheme val="minor"/>
      </rPr>
      <t>(a) Taxas de juro indicativas médias do mês em referência, apuradas com base na informação disponibilizada pelos bancos; (b) Taxas dos Bilhetes do Tesouro, reportadas ao ano ou ao trimestre em que se verificou a respetiva emissão em mercado primário.</t>
    </r>
  </si>
  <si>
    <t>SÃO TOMÉ E PRÍNCIPE · Indicadores de estabilidade financeira, em percentagem</t>
  </si>
  <si>
    <t>Adequação de capital</t>
  </si>
  <si>
    <t>Rácio capital regulatório/ativos ponderados pelo risco</t>
  </si>
  <si>
    <t>Capital (situação líquida)/ativos</t>
  </si>
  <si>
    <t>Bancos c/ rácio &gt;= 10%</t>
  </si>
  <si>
    <t>Bancos c/ rácio &gt; 6% e &lt; 10%</t>
  </si>
  <si>
    <t>Bancos c/ rácio &lt; 6%</t>
  </si>
  <si>
    <t>Empréstimos em moeda externa/empréstimos totais</t>
  </si>
  <si>
    <t>Provisões/empréstimos em situação de atraso</t>
  </si>
  <si>
    <t>Custos/rendimento</t>
  </si>
  <si>
    <t xml:space="preserve">Ativos líquidos/ativos totais </t>
  </si>
  <si>
    <t>Ativos líquidos/responsabilidades de curto prazo</t>
  </si>
  <si>
    <t>Crédito/responsabilidades totais</t>
  </si>
  <si>
    <t>Responsabilidades em moeda externa/responsabilidades totais</t>
  </si>
  <si>
    <r>
      <t>Empréstimos em incumprimento</t>
    </r>
    <r>
      <rPr>
        <vertAlign val="superscript"/>
        <sz val="8"/>
        <rFont val="Calibri"/>
        <family val="2"/>
        <scheme val="minor"/>
      </rPr>
      <t>(a)</t>
    </r>
    <r>
      <rPr>
        <sz val="8"/>
        <rFont val="Calibri"/>
        <family val="2"/>
        <scheme val="minor"/>
      </rPr>
      <t>/crédito total</t>
    </r>
  </si>
  <si>
    <r>
      <t xml:space="preserve">Fontes: </t>
    </r>
    <r>
      <rPr>
        <sz val="8"/>
        <rFont val="Calibri"/>
        <family val="2"/>
        <scheme val="minor"/>
      </rPr>
      <t>Banco Central de São Tomé e Príncipe.</t>
    </r>
  </si>
  <si>
    <r>
      <t xml:space="preserve">Notas: </t>
    </r>
    <r>
      <rPr>
        <sz val="8"/>
        <rFont val="Calibri"/>
        <family val="2"/>
        <scheme val="minor"/>
      </rPr>
      <t xml:space="preserve">(a) </t>
    </r>
    <r>
      <rPr>
        <i/>
        <sz val="8"/>
        <rFont val="Calibri"/>
        <family val="2"/>
        <scheme val="minor"/>
      </rPr>
      <t>Non-performing loans</t>
    </r>
    <r>
      <rPr>
        <sz val="8"/>
        <rFont val="Calibri"/>
        <family val="2"/>
        <scheme val="minor"/>
      </rPr>
      <t>.</t>
    </r>
  </si>
  <si>
    <t>SÃO TOMÉ E PRÍNCIPE · Taxas de câmbio, médias</t>
  </si>
  <si>
    <r>
      <t>EUR/Dobra</t>
    </r>
    <r>
      <rPr>
        <b/>
        <vertAlign val="superscript"/>
        <sz val="8"/>
        <rFont val="Calibri"/>
        <family val="2"/>
        <scheme val="minor"/>
      </rPr>
      <t>(a)</t>
    </r>
  </si>
  <si>
    <r>
      <t>USD/Dobra</t>
    </r>
    <r>
      <rPr>
        <b/>
        <vertAlign val="superscript"/>
        <sz val="8"/>
        <rFont val="Calibri"/>
        <family val="2"/>
        <scheme val="minor"/>
      </rPr>
      <t>(a)</t>
    </r>
  </si>
  <si>
    <t>Taxa de câmbio</t>
  </si>
  <si>
    <t>Var.</t>
  </si>
  <si>
    <r>
      <t>Fontes:</t>
    </r>
    <r>
      <rPr>
        <sz val="8"/>
        <rFont val="Calibri"/>
        <family val="2"/>
        <scheme val="minor"/>
      </rPr>
      <t xml:space="preserve"> Banco Central de São Tomé e Príncipe e cálculos do Banco de Portugal.</t>
    </r>
  </si>
  <si>
    <r>
      <t>ITCE</t>
    </r>
    <r>
      <rPr>
        <b/>
        <vertAlign val="superscript"/>
        <sz val="8"/>
        <rFont val="Calibri"/>
        <family val="2"/>
        <scheme val="minor"/>
      </rPr>
      <t>(b)</t>
    </r>
  </si>
  <si>
    <t>base 100: dez-2004</t>
  </si>
  <si>
    <r>
      <rPr>
        <b/>
        <sz val="8"/>
        <rFont val="Calibri"/>
        <family val="2"/>
        <scheme val="minor"/>
      </rPr>
      <t>Notas:</t>
    </r>
    <r>
      <rPr>
        <sz val="8"/>
        <rFont val="Calibri"/>
        <family val="2"/>
        <scheme val="minor"/>
      </rPr>
      <t xml:space="preserve">  (a) Em janeiro de 2018 foi redenominado o valor nominal da dobra, o qual passou a corresponder a 1/1000 do valor anterior; (b) ITCE baseado nas taxas de câmbio oficiais praticadas para as moedas dos quatro principais parceiros comerciais no período 2010/2014 (apreciação: +; depreciação: -).</t>
    </r>
  </si>
  <si>
    <t>TIMOR-LESTE · Principais indicadores económicos</t>
  </si>
  <si>
    <t xml:space="preserve">PIB não petrolífero </t>
  </si>
  <si>
    <t>PIB não petrolífero (nominal)</t>
  </si>
  <si>
    <t>PIB não petrolífero (real)</t>
  </si>
  <si>
    <t>% do PIB total</t>
  </si>
  <si>
    <t>PIB total (nominal)</t>
  </si>
  <si>
    <t>Receitas domésticas</t>
  </si>
  <si>
    <r>
      <t>Receitas petrolíferas</t>
    </r>
    <r>
      <rPr>
        <vertAlign val="superscript"/>
        <sz val="8"/>
        <rFont val="Calibri"/>
        <family val="2"/>
        <scheme val="minor"/>
      </rPr>
      <t>(a)</t>
    </r>
  </si>
  <si>
    <t>Fundo Petrolífero</t>
  </si>
  <si>
    <t>% do PIB não petrolífero</t>
  </si>
  <si>
    <r>
      <t>Ativos externos líquidos</t>
    </r>
    <r>
      <rPr>
        <vertAlign val="superscript"/>
        <sz val="8"/>
        <rFont val="Calibri"/>
        <family val="2"/>
        <scheme val="minor"/>
      </rPr>
      <t>(b)</t>
    </r>
  </si>
  <si>
    <t>Depósitos líquidos do Governo</t>
  </si>
  <si>
    <t>Massa monetária (M2)</t>
  </si>
  <si>
    <t>Balança corrente e de capital</t>
  </si>
  <si>
    <r>
      <t>Ativos externos públicos</t>
    </r>
    <r>
      <rPr>
        <vertAlign val="superscript"/>
        <sz val="8"/>
        <rFont val="Calibri"/>
        <family val="2"/>
        <scheme val="minor"/>
      </rPr>
      <t>(d)</t>
    </r>
  </si>
  <si>
    <t>USD/IDR</t>
  </si>
  <si>
    <t>USD/IDR (Indonésia)</t>
  </si>
  <si>
    <t>USD/AUD (Austrália)</t>
  </si>
  <si>
    <r>
      <t>ITCE nominal (base 100: dez-2001)</t>
    </r>
    <r>
      <rPr>
        <b/>
        <vertAlign val="superscript"/>
        <sz val="8"/>
        <rFont val="Calibri"/>
        <family val="2"/>
        <scheme val="minor"/>
      </rPr>
      <t>(e)</t>
    </r>
  </si>
  <si>
    <r>
      <t>ITCE real (base 100: dez-2001)</t>
    </r>
    <r>
      <rPr>
        <b/>
        <vertAlign val="superscript"/>
        <sz val="8"/>
        <rFont val="Calibri"/>
        <family val="2"/>
        <scheme val="minor"/>
      </rPr>
      <t>(e)</t>
    </r>
  </si>
  <si>
    <r>
      <t>jun.</t>
    </r>
    <r>
      <rPr>
        <vertAlign val="superscript"/>
        <sz val="8"/>
        <rFont val="Calibri"/>
        <family val="2"/>
        <scheme val="minor"/>
      </rPr>
      <t>(c)</t>
    </r>
  </si>
  <si>
    <r>
      <t xml:space="preserve">Fontes: </t>
    </r>
    <r>
      <rPr>
        <sz val="8"/>
        <rFont val="Calibri"/>
        <family val="2"/>
        <scheme val="minor"/>
      </rPr>
      <t>Banco Central de Timor-Leste, Ministério das Finanças (Timor-Leste), Fundo Monetário Internacional e cálculos do Banco de Portugal.</t>
    </r>
  </si>
  <si>
    <r>
      <t>Notas:</t>
    </r>
    <r>
      <rPr>
        <sz val="8"/>
        <rFont val="Calibri"/>
        <family val="2"/>
        <scheme val="minor"/>
      </rPr>
      <t xml:space="preserve">  (a) As receitas petrolíferas correspondem às receitas fiscais decorrentes da exploração do petróleo e do gás mais o retorno financeiro do Fundo do Petróleo; (b) O valor dos ativos externos não inclui os ativos do Fundo do Petróleo, que são geridos pelo banco central mas não fazem parte do seu balanço; (c) O valor desta taxa em 2019 corresponde à variação no período de dezembro de 2018 a junho de 2019; (d) Os ativos externos públicos correspondem ao somatório das reservas cambiais do banco central e dos ativos do Fundo do Petróleo; as importações (de bens e serviços) correspondem ao valor previsto para o ano seguinte; (e) Índice da taxa de câmbio efetiva, calculado a partir das taxas de câmbio dos principais parceiros comerciais de Timor-Leste (valorização: +; desvalorização: -).</t>
    </r>
  </si>
  <si>
    <t>TIMOR-LESTE · Produto interno bruto, preços correntes, em milhões de USD</t>
  </si>
  <si>
    <t>Ótica da produção</t>
  </si>
  <si>
    <t>Agricultura, pescas e silvicultura</t>
  </si>
  <si>
    <t>dq: Extração de petróleo e gás natural</t>
  </si>
  <si>
    <t>Indústria transformadora, água e eletricidade</t>
  </si>
  <si>
    <t>Comércio e serviços</t>
  </si>
  <si>
    <t>Comércio, transportes, restauração e hotelaria</t>
  </si>
  <si>
    <t>Informação e comunicações</t>
  </si>
  <si>
    <t>Atividade financeira</t>
  </si>
  <si>
    <t>Serviços profissionais, científicos, técnicos e administrativos</t>
  </si>
  <si>
    <t>Administação pública</t>
  </si>
  <si>
    <t>Impostos menos subsídios (sobre os produtos)</t>
  </si>
  <si>
    <t>Impostos menos subsídios (setor petrolífero)</t>
  </si>
  <si>
    <t>Impostos menos subsídios (setor não petrolífero)</t>
  </si>
  <si>
    <t>Discrepância estatística</t>
  </si>
  <si>
    <t>Produto Interno Bruto do setor petrolífero</t>
  </si>
  <si>
    <t>PRODUTO INTERNO BRUTO  (preços de mercado)</t>
  </si>
  <si>
    <t>Produto Interno Bruto não petrolífero</t>
  </si>
  <si>
    <t>Ótica da despesa</t>
  </si>
  <si>
    <t>Consumo</t>
  </si>
  <si>
    <t>Consumo privado</t>
  </si>
  <si>
    <t>Consumo público</t>
  </si>
  <si>
    <t>Investimento bruto</t>
  </si>
  <si>
    <t>Setores não petrolíferos</t>
  </si>
  <si>
    <t>Procura interna</t>
  </si>
  <si>
    <t xml:space="preserve">Exportação de bens e serviços </t>
  </si>
  <si>
    <t>Exportação de bens petrolíferos</t>
  </si>
  <si>
    <t>Exportação de bens e serviços não petrolíferos</t>
  </si>
  <si>
    <t>Procura Global</t>
  </si>
  <si>
    <t xml:space="preserve">Importação de bens e serviços </t>
  </si>
  <si>
    <t>Importação de bens petrolíferos</t>
  </si>
  <si>
    <t>Importação de bens e serviços não petrolíferos</t>
  </si>
  <si>
    <t xml:space="preserve">   PIB real não petrolífero  (variação anual em %)</t>
  </si>
  <si>
    <t xml:space="preserve">   PIB não petrolífero (em % do PIB total)</t>
  </si>
  <si>
    <t>Proj.</t>
  </si>
  <si>
    <r>
      <t>Fontes:</t>
    </r>
    <r>
      <rPr>
        <sz val="8"/>
        <rFont val="Calibri"/>
        <family val="2"/>
        <scheme val="minor"/>
      </rPr>
      <t xml:space="preserve"> Direção Geral de Estatística de Timor-Leste (Contas Nacionais 2000 - 2017), Banco Central de Timor-Leste e cálculos do Banco de Portugal.</t>
    </r>
  </si>
  <si>
    <t>TIMOR-LESTE · Índice de preços no consumidor, percentagens</t>
  </si>
  <si>
    <t>Banco Central de Timor-Leste, Direção Geral de Estatística de Timor-Leste, Fundo Monetário Internacional  e cálculos do Banco de Portugal.</t>
  </si>
  <si>
    <t>TIMOR-LESTE · Balança de pagamentos, em milhões de USD</t>
  </si>
  <si>
    <r>
      <t>Exportações</t>
    </r>
    <r>
      <rPr>
        <vertAlign val="superscript"/>
        <sz val="8"/>
        <rFont val="Calibri"/>
        <family val="2"/>
        <scheme val="minor"/>
      </rPr>
      <t>(a)</t>
    </r>
  </si>
  <si>
    <t>dq: Café</t>
  </si>
  <si>
    <t>Bens de cosnumo e intermédios</t>
  </si>
  <si>
    <t>Bens de capital</t>
  </si>
  <si>
    <t>Rendimento primário (líq.)</t>
  </si>
  <si>
    <t>dq: Rendimento de aplicações financeiras (líq.)</t>
  </si>
  <si>
    <t>dq: Outros rendimentos primários (excluindo petrolíferos)</t>
  </si>
  <si>
    <t>Rendimento secundário (líq.)</t>
  </si>
  <si>
    <t>1. Balança corrente</t>
  </si>
  <si>
    <t>2. Balança de capital</t>
  </si>
  <si>
    <t>3. Balança financeira</t>
  </si>
  <si>
    <t>4. Balança global (1.+2.+3.)</t>
  </si>
  <si>
    <t>5. Valores em trânsito, erros e omissões</t>
  </si>
  <si>
    <t>Investimento de carteira (líq.)</t>
  </si>
  <si>
    <t>Outros investimentos (líq.)</t>
  </si>
  <si>
    <t>6. Balança de pagamentos (4.+5.)</t>
  </si>
  <si>
    <t>7. Variação nos ativos de reserva (aumento: -)</t>
  </si>
  <si>
    <t>Balança corrente (em % do PIB não petrolífero)</t>
  </si>
  <si>
    <t>Balança corrente e de capital (em % do PIB não petrolífero)</t>
  </si>
  <si>
    <r>
      <t>Receitas petrolíferas</t>
    </r>
    <r>
      <rPr>
        <vertAlign val="superscript"/>
        <sz val="8"/>
        <rFont val="Calibri"/>
        <family val="2"/>
        <scheme val="minor"/>
      </rPr>
      <t>(b)</t>
    </r>
    <r>
      <rPr>
        <sz val="8"/>
        <rFont val="Calibri"/>
        <family val="2"/>
        <scheme val="minor"/>
      </rPr>
      <t xml:space="preserve"> (em % do PIB não petrolífero)</t>
    </r>
  </si>
  <si>
    <r>
      <t xml:space="preserve">Fontes: </t>
    </r>
    <r>
      <rPr>
        <sz val="8"/>
        <rFont val="Calibri"/>
        <family val="2"/>
        <scheme val="minor"/>
      </rPr>
      <t>Banco Central de Timor-Leste, Direção Geral de Estatística de Timor-Leste, Fundo Monetário Internacional e cálculos do Banco de Portugal.</t>
    </r>
  </si>
  <si>
    <r>
      <t xml:space="preserve">Notas: </t>
    </r>
    <r>
      <rPr>
        <sz val="8"/>
        <rFont val="Calibri"/>
        <family val="2"/>
        <scheme val="minor"/>
      </rPr>
      <t>(a) Não inclui as exportações petrolíferas, cujo valor correspondente das receitas fiscais surge contabilizado na rubrica de rendimentos primários do exterior; (b) Inclui as receitas fiscais de exploração do petróleo e o rendimento das aplicações financeiras do Fundo do Petróleo.</t>
    </r>
  </si>
  <si>
    <r>
      <t>TIMOR-LESTE · Distribuição das exportações de mercadorias</t>
    </r>
    <r>
      <rPr>
        <vertAlign val="superscript"/>
        <sz val="11"/>
        <color theme="1"/>
        <rFont val="Calibri"/>
        <family val="2"/>
        <scheme val="minor"/>
      </rPr>
      <t>(a)</t>
    </r>
    <r>
      <rPr>
        <sz val="11"/>
        <color theme="1"/>
        <rFont val="Calibri"/>
        <family val="2"/>
        <scheme val="minor"/>
      </rPr>
      <t>, em percentagem do total</t>
    </r>
  </si>
  <si>
    <r>
      <t xml:space="preserve">Exportações totais </t>
    </r>
    <r>
      <rPr>
        <vertAlign val="superscript"/>
        <sz val="8"/>
        <rFont val="Calibri"/>
        <family val="2"/>
        <scheme val="minor"/>
      </rPr>
      <t>(b)</t>
    </r>
  </si>
  <si>
    <t>Alemanha</t>
  </si>
  <si>
    <t>Indonésia</t>
  </si>
  <si>
    <t>Austrália</t>
  </si>
  <si>
    <r>
      <t>Fontes:</t>
    </r>
    <r>
      <rPr>
        <sz val="8"/>
        <rFont val="Calibri"/>
        <family val="2"/>
        <scheme val="minor"/>
      </rPr>
      <t xml:space="preserve">  Banco Central de Timor-Leste, Direção Geral de Estatística de Timor-Leste e cálculos do Banco de Portugal.</t>
    </r>
  </si>
  <si>
    <r>
      <t>Nota:</t>
    </r>
    <r>
      <rPr>
        <sz val="8"/>
        <rFont val="Calibri"/>
        <family val="2"/>
        <scheme val="minor"/>
      </rPr>
      <t xml:space="preserve">  (a) Não inclui as exportações de petróleo; (b) Em milhões de USD.</t>
    </r>
  </si>
  <si>
    <r>
      <t>TIMOR-LESTE · Distribuição das importações de mercadorias</t>
    </r>
    <r>
      <rPr>
        <sz val="11"/>
        <color theme="1"/>
        <rFont val="Calibri"/>
        <family val="2"/>
        <scheme val="minor"/>
      </rPr>
      <t>, em percentagem do total</t>
    </r>
  </si>
  <si>
    <t>Hong Kong</t>
  </si>
  <si>
    <t>Malásia</t>
  </si>
  <si>
    <t>TIMOR-LESTE · Operações financeiras do Estado, em milhões de USD</t>
  </si>
  <si>
    <t>Receitas totais excluindo donativos</t>
  </si>
  <si>
    <t>1.1. Receitas domésticas</t>
  </si>
  <si>
    <t>Impostos indiretos sobre bens e serviços</t>
  </si>
  <si>
    <t>Impostos alfandegários</t>
  </si>
  <si>
    <r>
      <t>1.2. Transferências regulares do Fundo do Petróleo</t>
    </r>
    <r>
      <rPr>
        <vertAlign val="superscript"/>
        <sz val="8"/>
        <rFont val="Calibri"/>
        <family val="2"/>
        <scheme val="minor"/>
      </rPr>
      <t>(b)</t>
    </r>
  </si>
  <si>
    <t>1.3. Donativos (para projetos e infraestruturas)</t>
  </si>
  <si>
    <t>Despesas totais excluindo as financiadas por donativos</t>
  </si>
  <si>
    <t>2.2. Projetos financiados por donativos externos</t>
  </si>
  <si>
    <t>2.3. Despesas de investimento</t>
  </si>
  <si>
    <t xml:space="preserve"> 4. Discrepância estatística</t>
  </si>
  <si>
    <t xml:space="preserve"> 5. CAPACIDADE/NECESSIDADE DE FINANCIAMENTO (3.+4.)</t>
  </si>
  <si>
    <t>Variação nos saldos do Tesouro (aumento: -)</t>
  </si>
  <si>
    <t>Variação nos atrasados (aumento: -)</t>
  </si>
  <si>
    <t>Fluxos líquidos de dívida externa</t>
  </si>
  <si>
    <r>
      <t>Transferências do FP acima do "rendimento sustentável estimado"</t>
    </r>
    <r>
      <rPr>
        <vertAlign val="superscript"/>
        <sz val="8"/>
        <rFont val="Calibri"/>
        <family val="2"/>
        <scheme val="minor"/>
      </rPr>
      <t>(c)</t>
    </r>
  </si>
  <si>
    <t xml:space="preserve">Fundo do Petróleo - valor no final do ano </t>
  </si>
  <si>
    <t>Fundo do Petróleo - receitas fiscais</t>
  </si>
  <si>
    <t>Saldo global (em % do PIB não petrolífero)</t>
  </si>
  <si>
    <t>Fundo do Petróleo (em % do PIB não petrolífero)</t>
  </si>
  <si>
    <t>Fundo do Petróleo - transferências totais para o Tesouro</t>
  </si>
  <si>
    <t xml:space="preserve">Fundo do Petróleo - rendimento financeiro bruto </t>
  </si>
  <si>
    <r>
      <t>Fontes:</t>
    </r>
    <r>
      <rPr>
        <sz val="8"/>
        <rFont val="Calibri"/>
        <family val="2"/>
        <scheme val="minor"/>
      </rPr>
      <t xml:space="preserve"> Banco Central de Timor-Leste, Ministério das Finanças de Timor-Leste, Fundo Monetário Internacional e cálculos do Banco de Portugal.</t>
    </r>
  </si>
  <si>
    <r>
      <t xml:space="preserve">Notas: </t>
    </r>
    <r>
      <rPr>
        <sz val="8"/>
        <rFont val="Calibri"/>
        <family val="2"/>
        <scheme val="minor"/>
      </rPr>
      <t xml:space="preserve"> (a) Grau de execução face ao orçamentado (em %); (b) As transferências regulares do Fundo do Petróleo, cujo valor é inscrito como receita no orçamento, são determinadas de acordo com a metodologia do "rendimento sustentável estimado" daquele Fundo, não carecem de aprovação legislativa própria e não se incluiem no financiamento; (c) As transferências do Fundo do Petróleo, superiores ao nível do "rendimento sustentável estimado", carecem de aprovação explícita no Parlamento e fazem parte do financiamento.</t>
    </r>
  </si>
  <si>
    <t>TIMOR-LESTE · Síntese monetária, em milhões de USD</t>
  </si>
  <si>
    <t>Responsabilidades perante o exterior</t>
  </si>
  <si>
    <t xml:space="preserve"> Crédito líquido à Administração Pública</t>
  </si>
  <si>
    <t xml:space="preserve"> Crédito bruto à Administração Pública</t>
  </si>
  <si>
    <t xml:space="preserve"> Depósitos da Administração Pública</t>
  </si>
  <si>
    <r>
      <t>Circulação (moeda metálica)</t>
    </r>
    <r>
      <rPr>
        <vertAlign val="superscript"/>
        <sz val="8"/>
        <rFont val="Calibri"/>
        <family val="2"/>
        <scheme val="minor"/>
      </rPr>
      <t>(a)</t>
    </r>
  </si>
  <si>
    <t>Depósitos a prazo e outros depósitos</t>
  </si>
  <si>
    <t>Outros ativos líquidos</t>
  </si>
  <si>
    <t>Taxa de inflação (variação homóloga, em %)</t>
  </si>
  <si>
    <t>Ativos do Fundo do Petróleo (em milhões USD)</t>
  </si>
  <si>
    <r>
      <t>Ativos externos públicos</t>
    </r>
    <r>
      <rPr>
        <vertAlign val="superscript"/>
        <sz val="8"/>
        <rFont val="Calibri"/>
        <family val="2"/>
        <scheme val="minor"/>
      </rPr>
      <t>(b)</t>
    </r>
    <r>
      <rPr>
        <sz val="8"/>
        <rFont val="Calibri"/>
        <family val="2"/>
        <scheme val="minor"/>
      </rPr>
      <t xml:space="preserve"> (em meses importações)</t>
    </r>
  </si>
  <si>
    <t>Massa monetária (taxa de variação anual, em %)</t>
  </si>
  <si>
    <r>
      <t xml:space="preserve">Fontes: </t>
    </r>
    <r>
      <rPr>
        <sz val="8"/>
        <rFont val="Calibri"/>
        <family val="2"/>
        <scheme val="minor"/>
      </rPr>
      <t>Banco Central de Timor-Leste, Fundo Monetário Internacional e cálculos do Banco de Portugal.</t>
    </r>
  </si>
  <si>
    <r>
      <rPr>
        <b/>
        <sz val="8"/>
        <rFont val="Calibri"/>
        <family val="2"/>
        <scheme val="minor"/>
      </rPr>
      <t xml:space="preserve">Notas: </t>
    </r>
    <r>
      <rPr>
        <sz val="8"/>
        <rFont val="Calibri"/>
        <family val="2"/>
        <scheme val="minor"/>
      </rPr>
      <t xml:space="preserve"> (a) A circulação inclui somente as moedas metálicas de centavos (com denominações indexadas ao USD) emitidas pelo BCTL, excluindo as notas de USD pois estas não correspondem a passivos do sistema bancário de Timor-Leste; (b) Os ativos externos públicos correspondem ao somatório do valor das reservas cambiais líquidas do Banco Central com o valor dos ativos do Fundo do Petróleo; as importações correspondem ao valor previsto para o ano seguinte.</t>
    </r>
    <r>
      <rPr>
        <b/>
        <sz val="8"/>
        <rFont val="Calibri"/>
        <family val="2"/>
        <scheme val="minor"/>
      </rPr>
      <t xml:space="preserve">
</t>
    </r>
    <r>
      <rPr>
        <sz val="8"/>
        <rFont val="Calibri"/>
        <family val="2"/>
        <scheme val="minor"/>
      </rPr>
      <t>[1] Variação face ao final do ano anterior; [2] Variação relativamente ao valor da massa monetária no final do ano anterior (fatores de expansão/contração da liquidez).</t>
    </r>
  </si>
  <si>
    <t>TIMOR-LESTE · Taxas de câmbio, médias</t>
  </si>
  <si>
    <t>USD/AUD</t>
  </si>
  <si>
    <t>EUR/USD</t>
  </si>
  <si>
    <t>base 100: 2001</t>
  </si>
  <si>
    <r>
      <t>Fontes:</t>
    </r>
    <r>
      <rPr>
        <sz val="8"/>
        <rFont val="Calibri"/>
        <family val="2"/>
        <scheme val="minor"/>
      </rPr>
      <t xml:space="preserve"> Banco Central de Timor-Leste, Banco Indonesia, Fundo Monetário Internacional e cálculos do Banco de Portugal.</t>
    </r>
  </si>
  <si>
    <t>Quadro II.4.3 - Índice de preços no consumidor</t>
  </si>
  <si>
    <t>Quadro II.4.5 - Exportações de mercadorias</t>
  </si>
  <si>
    <t>Quadro II.4.6 - Importações de mercadorias</t>
  </si>
  <si>
    <t>Quadro II.5.3 - Índice de preços no consumidor</t>
  </si>
  <si>
    <t>Quadro II.3.3 - Índice de preços no consumidor</t>
  </si>
  <si>
    <t>Quadro II.2.3 - Índice de preços no consumidor</t>
  </si>
  <si>
    <t>Quadro II.1.3 - Índice de preços no consumidor</t>
  </si>
  <si>
    <t>Quadro II.5.5 - Distribuição das exportações de mercadorias</t>
  </si>
  <si>
    <t>Quadro II.5.6 - Distribuição das importações de mercadorias</t>
  </si>
  <si>
    <t>Quadro II.5.7 - Dívida pública externa</t>
  </si>
  <si>
    <t>Quadro II.6.7 - Operações financeiras do Estado</t>
  </si>
  <si>
    <t>Quadro II.6.8 - Síntese monetária</t>
  </si>
  <si>
    <t>Quadro II.6.9 - Taxas de câmbio</t>
  </si>
  <si>
    <t>Quadro II.6.3 - Índice de preços no consumidor</t>
  </si>
  <si>
    <t>Quadro II.6.5 - Distribuição das exportações de mercadorias</t>
  </si>
  <si>
    <t>Quadro II.6.6 - Distribuição das importações de mercadorias</t>
  </si>
  <si>
    <t>INE de Cabo Verde, Banco de Cabo Verde e cálculos do Banco de Portugal.</t>
  </si>
  <si>
    <r>
      <t>Fontes:</t>
    </r>
    <r>
      <rPr>
        <sz val="8"/>
        <rFont val="Calibri"/>
        <family val="2"/>
        <scheme val="minor"/>
      </rPr>
      <t xml:space="preserve"> Banco de Cabo Verde, Ministério das Finanças (Cabo Verde), Fundo Monetário Internacional e cálculos do Banco de Portugal.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</si>
</sst>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\ _€_-;\-* #,##0.00\ _€_-;_-* &quot;-&quot;??\ _€_-;_-@_-"/>
    <numFmt numFmtId="164" formatCode="0_)"/>
    <numFmt numFmtId="165" formatCode="0.0"/>
    <numFmt numFmtId="166" formatCode="0.0_)"/>
    <numFmt numFmtId="167" formatCode="###0_)"/>
    <numFmt numFmtId="168" formatCode="[$-816]mmm/yy;@"/>
    <numFmt numFmtId="169" formatCode="_-* #,##0.00\ _E_s_c_._-;\-* #,##0.00\ _E_s_c_._-;_-* &quot;-&quot;??\ _E_s_c_._-;_-@_-"/>
    <numFmt numFmtId="170" formatCode="#,##0.0"/>
    <numFmt numFmtId="171" formatCode="###0"/>
  </numFmts>
  <fonts count="4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sz val="10"/>
      <color indexed="10"/>
      <name val="Times New Roman"/>
      <family val="1"/>
    </font>
    <font>
      <i/>
      <sz val="10"/>
      <name val="Times New Roman"/>
      <family val="1"/>
    </font>
    <font>
      <b/>
      <sz val="10"/>
      <name val="Times New Roman"/>
      <family val="1"/>
    </font>
    <font>
      <b/>
      <i/>
      <sz val="10"/>
      <name val="Times New Roman"/>
      <family val="1"/>
    </font>
    <font>
      <sz val="7.5"/>
      <name val="Open Sans Condensed Light"/>
      <family val="2"/>
    </font>
    <font>
      <sz val="12"/>
      <name val="Times New Roman"/>
      <family val="1"/>
    </font>
    <font>
      <b/>
      <sz val="12"/>
      <name val="Times New Roman"/>
      <family val="1"/>
    </font>
    <font>
      <sz val="8"/>
      <name val="Symbol"/>
      <family val="1"/>
      <charset val="2"/>
    </font>
    <font>
      <sz val="10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sz val="10"/>
      <color theme="1" tint="0.4999847407452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b/>
      <sz val="8"/>
      <color theme="1" tint="0.499984740745262"/>
      <name val="Calibri"/>
      <family val="2"/>
      <scheme val="minor"/>
    </font>
    <font>
      <i/>
      <sz val="8"/>
      <name val="Calibri"/>
      <family val="2"/>
      <scheme val="minor"/>
    </font>
    <font>
      <b/>
      <vertAlign val="superscript"/>
      <sz val="8"/>
      <name val="Calibri"/>
      <family val="2"/>
      <scheme val="minor"/>
    </font>
    <font>
      <b/>
      <sz val="8"/>
      <color theme="0" tint="-0.499984740745262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sz val="8"/>
      <color theme="1" tint="0.499984740745262"/>
      <name val="Symbol"/>
      <family val="1"/>
      <charset val="2"/>
    </font>
    <font>
      <sz val="8"/>
      <color theme="1"/>
      <name val="Symbol"/>
      <family val="1"/>
      <charset val="2"/>
    </font>
    <font>
      <sz val="8"/>
      <color rgb="FF000000"/>
      <name val="Calibri"/>
      <family val="2"/>
      <scheme val="minor"/>
    </font>
    <font>
      <b/>
      <i/>
      <sz val="8"/>
      <name val="Calibri"/>
      <family val="2"/>
      <scheme val="minor"/>
    </font>
    <font>
      <vertAlign val="superscript"/>
      <sz val="8"/>
      <name val="Calibri"/>
      <family val="2"/>
      <scheme val="minor"/>
    </font>
    <font>
      <b/>
      <i/>
      <vertAlign val="superscript"/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 tint="0.499984740745262"/>
      <name val="Calibri"/>
      <family val="2"/>
      <scheme val="minor"/>
    </font>
    <font>
      <u/>
      <sz val="10"/>
      <color theme="10"/>
      <name val="Arial"/>
      <family val="2"/>
    </font>
    <font>
      <u/>
      <sz val="10"/>
      <color theme="10"/>
      <name val="Calibri"/>
      <family val="2"/>
      <scheme val="minor"/>
    </font>
    <font>
      <sz val="8"/>
      <color theme="0" tint="-0.499984740745262"/>
      <name val="Symbol"/>
      <family val="1"/>
      <charset val="2"/>
    </font>
    <font>
      <vertAlign val="superscript"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 style="thick">
        <color theme="0"/>
      </left>
      <right style="thick">
        <color theme="0"/>
      </right>
      <top/>
      <bottom style="hair">
        <color indexed="64"/>
      </bottom>
      <diagonal/>
    </border>
    <border>
      <left/>
      <right style="thick">
        <color theme="0"/>
      </right>
      <top/>
      <bottom style="hair">
        <color indexed="64"/>
      </bottom>
      <diagonal/>
    </border>
    <border>
      <left style="thick">
        <color theme="0"/>
      </left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ck">
        <color theme="0"/>
      </right>
      <top/>
      <bottom/>
      <diagonal/>
    </border>
  </borders>
  <cellStyleXfs count="8">
    <xf numFmtId="0" fontId="0" fillId="0" borderId="0"/>
    <xf numFmtId="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19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</cellStyleXfs>
  <cellXfs count="384">
    <xf numFmtId="0" fontId="0" fillId="0" borderId="0" xfId="0"/>
    <xf numFmtId="0" fontId="13" fillId="0" borderId="0" xfId="0" applyFont="1" applyBorder="1"/>
    <xf numFmtId="0" fontId="13" fillId="0" borderId="0" xfId="0" applyFont="1"/>
    <xf numFmtId="0" fontId="16" fillId="0" borderId="0" xfId="0" applyFont="1" applyBorder="1"/>
    <xf numFmtId="0" fontId="17" fillId="0" borderId="0" xfId="0" applyFont="1" applyBorder="1"/>
    <xf numFmtId="0" fontId="13" fillId="0" borderId="0" xfId="0" applyFont="1" applyFill="1"/>
    <xf numFmtId="0" fontId="15" fillId="0" borderId="0" xfId="0" applyFont="1"/>
    <xf numFmtId="0" fontId="19" fillId="0" borderId="0" xfId="0" applyFont="1" applyFill="1"/>
    <xf numFmtId="0" fontId="20" fillId="0" borderId="0" xfId="0" applyFont="1" applyFill="1" applyBorder="1"/>
    <xf numFmtId="0" fontId="16" fillId="0" borderId="0" xfId="0" applyFont="1" applyFill="1" applyBorder="1"/>
    <xf numFmtId="0" fontId="19" fillId="0" borderId="0" xfId="0" applyFont="1"/>
    <xf numFmtId="0" fontId="14" fillId="0" borderId="0" xfId="0" applyFont="1"/>
    <xf numFmtId="0" fontId="13" fillId="0" borderId="0" xfId="0" applyFont="1" applyAlignment="1">
      <alignment horizontal="right"/>
    </xf>
    <xf numFmtId="0" fontId="19" fillId="0" borderId="0" xfId="0" applyFont="1" applyAlignment="1">
      <alignment horizontal="right"/>
    </xf>
    <xf numFmtId="0" fontId="20" fillId="0" borderId="0" xfId="0" applyFont="1" applyBorder="1"/>
    <xf numFmtId="0" fontId="17" fillId="0" borderId="0" xfId="0" applyFont="1" applyFill="1" applyBorder="1"/>
    <xf numFmtId="0" fontId="13" fillId="0" borderId="0" xfId="0" applyFont="1" applyAlignment="1">
      <alignment vertical="center"/>
    </xf>
    <xf numFmtId="0" fontId="22" fillId="0" borderId="0" xfId="0" applyFont="1"/>
    <xf numFmtId="0" fontId="23" fillId="0" borderId="0" xfId="0" applyFont="1" applyFill="1" applyBorder="1" applyAlignment="1">
      <alignment horizontal="left" vertical="center"/>
    </xf>
    <xf numFmtId="0" fontId="24" fillId="0" borderId="0" xfId="0" applyFont="1" applyFill="1" applyBorder="1" applyAlignment="1">
      <alignment horizontal="left"/>
    </xf>
    <xf numFmtId="0" fontId="24" fillId="0" borderId="0" xfId="0" applyFont="1" applyFill="1" applyBorder="1" applyAlignment="1">
      <alignment horizontal="left" indent="1"/>
    </xf>
    <xf numFmtId="0" fontId="24" fillId="0" borderId="0" xfId="0" applyFont="1" applyFill="1" applyBorder="1" applyAlignment="1">
      <alignment horizontal="left" vertical="center"/>
    </xf>
    <xf numFmtId="0" fontId="24" fillId="0" borderId="0" xfId="0" applyFont="1" applyFill="1" applyBorder="1" applyAlignment="1">
      <alignment vertical="center"/>
    </xf>
    <xf numFmtId="0" fontId="25" fillId="0" borderId="0" xfId="0" applyFont="1"/>
    <xf numFmtId="0" fontId="24" fillId="0" borderId="0" xfId="0" applyFont="1" applyFill="1" applyBorder="1"/>
    <xf numFmtId="0" fontId="24" fillId="0" borderId="1" xfId="0" applyFont="1" applyFill="1" applyBorder="1"/>
    <xf numFmtId="0" fontId="27" fillId="0" borderId="0" xfId="0" applyFont="1"/>
    <xf numFmtId="0" fontId="11" fillId="0" borderId="0" xfId="0" applyFont="1" applyFill="1" applyAlignment="1">
      <alignment horizontal="left" vertical="center"/>
    </xf>
    <xf numFmtId="0" fontId="23" fillId="0" borderId="0" xfId="0" applyFont="1" applyFill="1" applyBorder="1" applyAlignment="1">
      <alignment vertical="center"/>
    </xf>
    <xf numFmtId="0" fontId="23" fillId="0" borderId="1" xfId="0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/>
    </xf>
    <xf numFmtId="0" fontId="24" fillId="0" borderId="1" xfId="0" applyFont="1" applyFill="1" applyBorder="1" applyAlignment="1">
      <alignment horizontal="center"/>
    </xf>
    <xf numFmtId="0" fontId="24" fillId="0" borderId="1" xfId="0" applyFont="1" applyFill="1" applyBorder="1" applyAlignment="1">
      <alignment horizontal="left"/>
    </xf>
    <xf numFmtId="0" fontId="28" fillId="0" borderId="0" xfId="0" applyFont="1" applyFill="1" applyBorder="1" applyAlignment="1">
      <alignment horizontal="left"/>
    </xf>
    <xf numFmtId="0" fontId="28" fillId="0" borderId="1" xfId="0" applyFont="1" applyFill="1" applyBorder="1" applyAlignment="1">
      <alignment horizontal="left"/>
    </xf>
    <xf numFmtId="1" fontId="24" fillId="0" borderId="0" xfId="0" applyNumberFormat="1" applyFont="1" applyFill="1" applyBorder="1"/>
    <xf numFmtId="166" fontId="28" fillId="0" borderId="0" xfId="0" quotePrefix="1" applyNumberFormat="1" applyFont="1" applyFill="1" applyBorder="1" applyAlignment="1">
      <alignment horizontal="right"/>
    </xf>
    <xf numFmtId="1" fontId="24" fillId="0" borderId="0" xfId="0" applyNumberFormat="1" applyFont="1" applyFill="1" applyBorder="1" applyAlignment="1">
      <alignment vertical="center"/>
    </xf>
    <xf numFmtId="1" fontId="23" fillId="0" borderId="0" xfId="0" applyNumberFormat="1" applyFont="1" applyFill="1" applyBorder="1" applyAlignment="1">
      <alignment vertical="center"/>
    </xf>
    <xf numFmtId="1" fontId="29" fillId="0" borderId="0" xfId="0" applyNumberFormat="1" applyFont="1" applyFill="1" applyBorder="1" applyAlignment="1">
      <alignment vertical="center"/>
    </xf>
    <xf numFmtId="1" fontId="28" fillId="0" borderId="0" xfId="0" applyNumberFormat="1" applyFont="1" applyFill="1" applyBorder="1"/>
    <xf numFmtId="165" fontId="28" fillId="0" borderId="0" xfId="0" applyNumberFormat="1" applyFont="1" applyFill="1" applyBorder="1"/>
    <xf numFmtId="165" fontId="28" fillId="0" borderId="1" xfId="0" applyNumberFormat="1" applyFont="1" applyFill="1" applyBorder="1"/>
    <xf numFmtId="0" fontId="23" fillId="0" borderId="0" xfId="0" applyFont="1" applyFill="1" applyBorder="1"/>
    <xf numFmtId="0" fontId="23" fillId="0" borderId="1" xfId="0" applyFont="1" applyFill="1" applyBorder="1" applyAlignment="1">
      <alignment horizontal="center" vertical="top"/>
    </xf>
    <xf numFmtId="166" fontId="24" fillId="0" borderId="0" xfId="0" applyNumberFormat="1" applyFont="1" applyFill="1" applyBorder="1" applyAlignment="1">
      <alignment horizontal="center"/>
    </xf>
    <xf numFmtId="166" fontId="24" fillId="0" borderId="1" xfId="0" applyNumberFormat="1" applyFont="1" applyFill="1" applyBorder="1" applyAlignment="1">
      <alignment horizontal="center"/>
    </xf>
    <xf numFmtId="166" fontId="28" fillId="0" borderId="0" xfId="0" quotePrefix="1" applyNumberFormat="1" applyFont="1" applyFill="1" applyBorder="1" applyAlignment="1">
      <alignment horizontal="center"/>
    </xf>
    <xf numFmtId="166" fontId="28" fillId="0" borderId="1" xfId="0" quotePrefix="1" applyNumberFormat="1" applyFont="1" applyFill="1" applyBorder="1" applyAlignment="1">
      <alignment horizontal="center"/>
    </xf>
    <xf numFmtId="0" fontId="23" fillId="0" borderId="0" xfId="0" applyFont="1" applyFill="1" applyBorder="1" applyAlignment="1"/>
    <xf numFmtId="0" fontId="24" fillId="0" borderId="0" xfId="0" applyFont="1" applyFill="1" applyBorder="1" applyAlignment="1"/>
    <xf numFmtId="0" fontId="30" fillId="0" borderId="0" xfId="0" applyFont="1" applyFill="1" applyBorder="1"/>
    <xf numFmtId="2" fontId="24" fillId="0" borderId="0" xfId="0" applyNumberFormat="1" applyFont="1" applyFill="1" applyBorder="1"/>
    <xf numFmtId="0" fontId="23" fillId="0" borderId="0" xfId="0" applyFont="1" applyFill="1" applyBorder="1" applyAlignment="1">
      <alignment vertical="top" wrapText="1"/>
    </xf>
    <xf numFmtId="0" fontId="23" fillId="0" borderId="0" xfId="0" applyFont="1" applyFill="1" applyBorder="1" applyAlignment="1">
      <alignment vertical="top"/>
    </xf>
    <xf numFmtId="0" fontId="24" fillId="0" borderId="0" xfId="0" applyFont="1"/>
    <xf numFmtId="0" fontId="24" fillId="0" borderId="1" xfId="0" applyFont="1" applyFill="1" applyBorder="1" applyAlignment="1">
      <alignment horizontal="left" indent="1"/>
    </xf>
    <xf numFmtId="3" fontId="23" fillId="0" borderId="0" xfId="0" applyNumberFormat="1" applyFont="1" applyFill="1" applyBorder="1"/>
    <xf numFmtId="3" fontId="32" fillId="0" borderId="0" xfId="0" applyNumberFormat="1" applyFont="1" applyFill="1" applyBorder="1"/>
    <xf numFmtId="3" fontId="24" fillId="0" borderId="0" xfId="0" applyNumberFormat="1" applyFont="1" applyFill="1" applyBorder="1" applyAlignment="1">
      <alignment vertical="center"/>
    </xf>
    <xf numFmtId="3" fontId="33" fillId="0" borderId="0" xfId="0" applyNumberFormat="1" applyFont="1" applyFill="1" applyBorder="1" applyAlignment="1">
      <alignment vertical="center"/>
    </xf>
    <xf numFmtId="3" fontId="28" fillId="0" borderId="0" xfId="0" quotePrefix="1" applyNumberFormat="1" applyFont="1" applyFill="1" applyBorder="1" applyAlignment="1">
      <alignment horizontal="right"/>
    </xf>
    <xf numFmtId="3" fontId="24" fillId="0" borderId="0" xfId="0" applyNumberFormat="1" applyFont="1" applyFill="1" applyBorder="1" applyAlignment="1">
      <alignment horizontal="right" vertical="center"/>
    </xf>
    <xf numFmtId="3" fontId="24" fillId="0" borderId="0" xfId="0" quotePrefix="1" applyNumberFormat="1" applyFont="1" applyFill="1" applyBorder="1" applyAlignment="1">
      <alignment horizontal="right" vertical="center"/>
    </xf>
    <xf numFmtId="3" fontId="33" fillId="0" borderId="0" xfId="0" quotePrefix="1" applyNumberFormat="1" applyFont="1" applyFill="1" applyBorder="1" applyAlignment="1">
      <alignment horizontal="right" vertical="center"/>
    </xf>
    <xf numFmtId="3" fontId="24" fillId="0" borderId="0" xfId="0" applyNumberFormat="1" applyFont="1" applyFill="1" applyBorder="1"/>
    <xf numFmtId="3" fontId="33" fillId="0" borderId="0" xfId="0" applyNumberFormat="1" applyFont="1" applyFill="1" applyBorder="1"/>
    <xf numFmtId="165" fontId="23" fillId="0" borderId="0" xfId="0" applyNumberFormat="1" applyFont="1" applyFill="1" applyBorder="1" applyAlignment="1"/>
    <xf numFmtId="1" fontId="24" fillId="0" borderId="0" xfId="0" applyNumberFormat="1" applyFont="1" applyFill="1" applyBorder="1" applyAlignment="1"/>
    <xf numFmtId="0" fontId="24" fillId="0" borderId="0" xfId="0" applyFont="1" applyFill="1" applyBorder="1" applyAlignment="1">
      <alignment horizontal="left" vertical="center" indent="1"/>
    </xf>
    <xf numFmtId="0" fontId="24" fillId="0" borderId="0" xfId="0" applyFont="1" applyFill="1" applyBorder="1" applyAlignment="1">
      <alignment horizontal="left" vertical="center" indent="2"/>
    </xf>
    <xf numFmtId="0" fontId="24" fillId="0" borderId="0" xfId="0" applyFont="1" applyFill="1" applyBorder="1" applyAlignment="1">
      <alignment horizontal="left" vertical="center" indent="3"/>
    </xf>
    <xf numFmtId="3" fontId="34" fillId="0" borderId="0" xfId="0" quotePrefix="1" applyNumberFormat="1" applyFont="1" applyFill="1" applyBorder="1" applyAlignment="1">
      <alignment horizontal="right"/>
    </xf>
    <xf numFmtId="165" fontId="33" fillId="0" borderId="0" xfId="0" applyNumberFormat="1" applyFont="1" applyFill="1" applyBorder="1"/>
    <xf numFmtId="165" fontId="34" fillId="0" borderId="0" xfId="0" quotePrefix="1" applyNumberFormat="1" applyFont="1" applyFill="1" applyBorder="1" applyAlignment="1">
      <alignment horizontal="right"/>
    </xf>
    <xf numFmtId="165" fontId="33" fillId="0" borderId="1" xfId="0" quotePrefix="1" applyNumberFormat="1" applyFont="1" applyFill="1" applyBorder="1" applyAlignment="1">
      <alignment horizontal="right"/>
    </xf>
    <xf numFmtId="3" fontId="35" fillId="0" borderId="0" xfId="0" quotePrefix="1" applyNumberFormat="1" applyFont="1" applyFill="1" applyBorder="1" applyAlignment="1">
      <alignment horizontal="center"/>
    </xf>
    <xf numFmtId="3" fontId="35" fillId="0" borderId="1" xfId="0" quotePrefix="1" applyNumberFormat="1" applyFont="1" applyFill="1" applyBorder="1" applyAlignment="1">
      <alignment horizontal="center"/>
    </xf>
    <xf numFmtId="3" fontId="34" fillId="0" borderId="0" xfId="0" quotePrefix="1" applyNumberFormat="1" applyFont="1" applyFill="1" applyBorder="1" applyAlignment="1">
      <alignment horizontal="right" vertical="center"/>
    </xf>
    <xf numFmtId="3" fontId="34" fillId="0" borderId="0" xfId="0" quotePrefix="1" applyNumberFormat="1" applyFont="1" applyFill="1" applyBorder="1" applyAlignment="1">
      <alignment horizontal="center"/>
    </xf>
    <xf numFmtId="166" fontId="36" fillId="0" borderId="0" xfId="0" applyNumberFormat="1" applyFont="1" applyFill="1" applyBorder="1" applyAlignment="1">
      <alignment horizontal="center"/>
    </xf>
    <xf numFmtId="3" fontId="34" fillId="0" borderId="1" xfId="0" quotePrefix="1" applyNumberFormat="1" applyFont="1" applyFill="1" applyBorder="1" applyAlignment="1">
      <alignment horizontal="center"/>
    </xf>
    <xf numFmtId="166" fontId="24" fillId="0" borderId="0" xfId="0" applyNumberFormat="1" applyFont="1" applyFill="1" applyBorder="1"/>
    <xf numFmtId="166" fontId="24" fillId="0" borderId="1" xfId="0" applyNumberFormat="1" applyFont="1" applyFill="1" applyBorder="1"/>
    <xf numFmtId="165" fontId="30" fillId="0" borderId="0" xfId="0" applyNumberFormat="1" applyFont="1" applyFill="1" applyBorder="1" applyAlignment="1">
      <alignment horizontal="center"/>
    </xf>
    <xf numFmtId="164" fontId="24" fillId="0" borderId="0" xfId="0" applyNumberFormat="1" applyFont="1" applyFill="1" applyBorder="1"/>
    <xf numFmtId="164" fontId="24" fillId="0" borderId="0" xfId="0" quotePrefix="1" applyNumberFormat="1" applyFont="1" applyFill="1" applyBorder="1" applyAlignment="1">
      <alignment horizontal="right"/>
    </xf>
    <xf numFmtId="1" fontId="24" fillId="0" borderId="0" xfId="0" quotePrefix="1" applyNumberFormat="1" applyFont="1" applyFill="1" applyBorder="1" applyAlignment="1">
      <alignment horizontal="right"/>
    </xf>
    <xf numFmtId="165" fontId="24" fillId="0" borderId="0" xfId="0" applyNumberFormat="1" applyFont="1" applyFill="1" applyBorder="1"/>
    <xf numFmtId="165" fontId="24" fillId="0" borderId="1" xfId="0" applyNumberFormat="1" applyFont="1" applyFill="1" applyBorder="1"/>
    <xf numFmtId="165" fontId="23" fillId="0" borderId="0" xfId="0" applyNumberFormat="1" applyFont="1" applyFill="1" applyBorder="1" applyAlignment="1">
      <alignment vertical="top"/>
    </xf>
    <xf numFmtId="0" fontId="24" fillId="0" borderId="0" xfId="0" applyFont="1" applyFill="1" applyBorder="1" applyAlignment="1">
      <alignment horizontal="left" indent="2"/>
    </xf>
    <xf numFmtId="1" fontId="33" fillId="0" borderId="0" xfId="0" applyNumberFormat="1" applyFont="1" applyFill="1" applyBorder="1"/>
    <xf numFmtId="1" fontId="33" fillId="0" borderId="0" xfId="0" quotePrefix="1" applyNumberFormat="1" applyFont="1" applyFill="1" applyBorder="1" applyAlignment="1">
      <alignment horizontal="right"/>
    </xf>
    <xf numFmtId="165" fontId="33" fillId="0" borderId="0" xfId="0" quotePrefix="1" applyNumberFormat="1" applyFont="1" applyFill="1" applyBorder="1" applyAlignment="1">
      <alignment horizontal="right"/>
    </xf>
    <xf numFmtId="165" fontId="33" fillId="0" borderId="0" xfId="0" applyNumberFormat="1" applyFont="1" applyFill="1" applyBorder="1" applyAlignment="1">
      <alignment horizontal="right"/>
    </xf>
    <xf numFmtId="1" fontId="24" fillId="0" borderId="1" xfId="0" applyNumberFormat="1" applyFont="1" applyFill="1" applyBorder="1"/>
    <xf numFmtId="1" fontId="33" fillId="0" borderId="1" xfId="0" applyNumberFormat="1" applyFont="1" applyFill="1" applyBorder="1"/>
    <xf numFmtId="0" fontId="24" fillId="0" borderId="0" xfId="0" applyFont="1" applyFill="1" applyBorder="1" applyAlignment="1">
      <alignment horizontal="left" indent="3"/>
    </xf>
    <xf numFmtId="0" fontId="24" fillId="0" borderId="0" xfId="0" applyFont="1" applyFill="1" applyBorder="1" applyAlignment="1">
      <alignment horizontal="left" indent="4"/>
    </xf>
    <xf numFmtId="3" fontId="34" fillId="0" borderId="1" xfId="0" quotePrefix="1" applyNumberFormat="1" applyFont="1" applyFill="1" applyBorder="1" applyAlignment="1">
      <alignment horizontal="right" vertical="center"/>
    </xf>
    <xf numFmtId="167" fontId="23" fillId="0" borderId="1" xfId="0" applyNumberFormat="1" applyFont="1" applyFill="1" applyBorder="1" applyAlignment="1">
      <alignment horizontal="center" vertical="top"/>
    </xf>
    <xf numFmtId="1" fontId="24" fillId="0" borderId="0" xfId="0" applyNumberFormat="1" applyFont="1" applyFill="1" applyBorder="1" applyAlignment="1">
      <alignment vertical="top"/>
    </xf>
    <xf numFmtId="165" fontId="33" fillId="0" borderId="0" xfId="0" applyNumberFormat="1" applyFont="1" applyFill="1" applyBorder="1" applyAlignment="1">
      <alignment horizontal="right" vertical="center"/>
    </xf>
    <xf numFmtId="1" fontId="33" fillId="0" borderId="0" xfId="0" applyNumberFormat="1" applyFont="1" applyFill="1" applyBorder="1" applyAlignment="1">
      <alignment vertical="center"/>
    </xf>
    <xf numFmtId="1" fontId="33" fillId="0" borderId="0" xfId="0" quotePrefix="1" applyNumberFormat="1" applyFont="1" applyFill="1" applyBorder="1" applyAlignment="1">
      <alignment horizontal="right" vertical="center"/>
    </xf>
    <xf numFmtId="165" fontId="33" fillId="0" borderId="0" xfId="0" applyNumberFormat="1" applyFont="1" applyFill="1" applyBorder="1" applyAlignment="1">
      <alignment vertical="center"/>
    </xf>
    <xf numFmtId="165" fontId="33" fillId="0" borderId="0" xfId="0" applyNumberFormat="1" applyFont="1" applyFill="1" applyBorder="1" applyAlignment="1">
      <alignment horizontal="right" vertical="top"/>
    </xf>
    <xf numFmtId="165" fontId="33" fillId="0" borderId="1" xfId="0" applyNumberFormat="1" applyFont="1" applyFill="1" applyBorder="1" applyAlignment="1">
      <alignment horizontal="right"/>
    </xf>
    <xf numFmtId="1" fontId="24" fillId="0" borderId="0" xfId="0" applyNumberFormat="1" applyFont="1" applyFill="1" applyBorder="1" applyAlignment="1">
      <alignment horizontal="left" vertical="center" indent="1"/>
    </xf>
    <xf numFmtId="1" fontId="24" fillId="0" borderId="0" xfId="0" applyNumberFormat="1" applyFont="1" applyFill="1" applyBorder="1" applyAlignment="1">
      <alignment horizontal="left" vertical="center" indent="2"/>
    </xf>
    <xf numFmtId="1" fontId="24" fillId="0" borderId="0" xfId="0" applyNumberFormat="1" applyFont="1" applyFill="1" applyBorder="1" applyAlignment="1">
      <alignment horizontal="left" vertical="center" indent="3"/>
    </xf>
    <xf numFmtId="1" fontId="24" fillId="0" borderId="0" xfId="0" applyNumberFormat="1" applyFont="1" applyFill="1" applyBorder="1" applyAlignment="1">
      <alignment horizontal="left" vertical="top" indent="2"/>
    </xf>
    <xf numFmtId="0" fontId="24" fillId="0" borderId="0" xfId="0" applyFont="1" applyFill="1" applyBorder="1" applyAlignment="1">
      <alignment horizontal="justify" vertical="top" wrapText="1"/>
    </xf>
    <xf numFmtId="0" fontId="24" fillId="0" borderId="0" xfId="0" applyFont="1" applyFill="1" applyBorder="1" applyAlignment="1">
      <alignment horizontal="left" vertical="top" indent="3"/>
    </xf>
    <xf numFmtId="3" fontId="34" fillId="0" borderId="1" xfId="0" quotePrefix="1" applyNumberFormat="1" applyFont="1" applyFill="1" applyBorder="1" applyAlignment="1">
      <alignment horizontal="right"/>
    </xf>
    <xf numFmtId="3" fontId="34" fillId="0" borderId="0" xfId="0" quotePrefix="1" applyNumberFormat="1" applyFont="1" applyFill="1" applyBorder="1" applyAlignment="1">
      <alignment horizontal="right" vertical="top"/>
    </xf>
    <xf numFmtId="0" fontId="23" fillId="0" borderId="0" xfId="0" applyFont="1" applyFill="1" applyBorder="1" applyAlignment="1">
      <alignment horizontal="left"/>
    </xf>
    <xf numFmtId="0" fontId="23" fillId="0" borderId="0" xfId="0" quotePrefix="1" applyFont="1" applyFill="1" applyBorder="1" applyAlignment="1">
      <alignment horizontal="left"/>
    </xf>
    <xf numFmtId="0" fontId="24" fillId="0" borderId="1" xfId="0" quotePrefix="1" applyFont="1" applyFill="1" applyBorder="1" applyAlignment="1">
      <alignment horizontal="left" indent="1"/>
    </xf>
    <xf numFmtId="0" fontId="24" fillId="0" borderId="0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2" fontId="24" fillId="0" borderId="0" xfId="0" quotePrefix="1" applyNumberFormat="1" applyFont="1" applyFill="1" applyBorder="1" applyAlignment="1">
      <alignment horizontal="right"/>
    </xf>
    <xf numFmtId="166" fontId="30" fillId="0" borderId="0" xfId="0" applyNumberFormat="1" applyFont="1" applyFill="1" applyBorder="1" applyAlignment="1">
      <alignment horizontal="right"/>
    </xf>
    <xf numFmtId="0" fontId="24" fillId="0" borderId="0" xfId="0" quotePrefix="1" applyFont="1" applyFill="1" applyBorder="1" applyAlignment="1">
      <alignment horizontal="left" indent="1"/>
    </xf>
    <xf numFmtId="0" fontId="24" fillId="0" borderId="0" xfId="0" quotePrefix="1" applyFont="1" applyFill="1" applyBorder="1" applyAlignment="1">
      <alignment horizontal="left" indent="2"/>
    </xf>
    <xf numFmtId="3" fontId="21" fillId="0" borderId="0" xfId="0" quotePrefix="1" applyNumberFormat="1" applyFont="1" applyFill="1" applyBorder="1" applyAlignment="1">
      <alignment horizontal="right" vertical="center"/>
    </xf>
    <xf numFmtId="165" fontId="24" fillId="0" borderId="0" xfId="0" applyNumberFormat="1" applyFont="1" applyFill="1" applyBorder="1" applyAlignment="1">
      <alignment horizontal="right"/>
    </xf>
    <xf numFmtId="165" fontId="21" fillId="0" borderId="0" xfId="0" quotePrefix="1" applyNumberFormat="1" applyFont="1" applyFill="1" applyBorder="1" applyAlignment="1">
      <alignment horizontal="right" vertical="center"/>
    </xf>
    <xf numFmtId="165" fontId="24" fillId="0" borderId="0" xfId="0" applyNumberFormat="1" applyFont="1" applyFill="1" applyBorder="1" applyAlignment="1">
      <alignment horizontal="right" vertical="center"/>
    </xf>
    <xf numFmtId="165" fontId="40" fillId="0" borderId="0" xfId="0" quotePrefix="1" applyNumberFormat="1" applyFont="1" applyFill="1" applyBorder="1" applyAlignment="1">
      <alignment horizontal="right"/>
    </xf>
    <xf numFmtId="0" fontId="24" fillId="0" borderId="1" xfId="0" applyFont="1" applyFill="1" applyBorder="1" applyAlignment="1">
      <alignment horizontal="left" vertical="top" wrapText="1" indent="1"/>
    </xf>
    <xf numFmtId="165" fontId="24" fillId="0" borderId="1" xfId="0" applyNumberFormat="1" applyFont="1" applyFill="1" applyBorder="1" applyAlignment="1">
      <alignment horizontal="right" vertical="top"/>
    </xf>
    <xf numFmtId="164" fontId="23" fillId="0" borderId="0" xfId="0" applyNumberFormat="1" applyFont="1" applyFill="1" applyBorder="1" applyAlignment="1">
      <alignment horizontal="right"/>
    </xf>
    <xf numFmtId="164" fontId="23" fillId="0" borderId="1" xfId="0" applyNumberFormat="1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left" indent="2"/>
    </xf>
    <xf numFmtId="165" fontId="30" fillId="0" borderId="0" xfId="0" applyNumberFormat="1" applyFont="1" applyFill="1" applyBorder="1"/>
    <xf numFmtId="165" fontId="41" fillId="0" borderId="0" xfId="0" applyNumberFormat="1" applyFont="1" applyFill="1" applyBorder="1"/>
    <xf numFmtId="165" fontId="24" fillId="0" borderId="0" xfId="0" quotePrefix="1" applyNumberFormat="1" applyFont="1" applyFill="1" applyBorder="1" applyAlignment="1"/>
    <xf numFmtId="0" fontId="30" fillId="0" borderId="0" xfId="0" quotePrefix="1" applyFont="1" applyFill="1" applyBorder="1" applyAlignment="1">
      <alignment horizontal="right"/>
    </xf>
    <xf numFmtId="0" fontId="41" fillId="0" borderId="0" xfId="0" quotePrefix="1" applyFont="1" applyFill="1" applyBorder="1" applyAlignment="1">
      <alignment horizontal="right"/>
    </xf>
    <xf numFmtId="0" fontId="24" fillId="0" borderId="0" xfId="0" quotePrefix="1" applyFont="1" applyFill="1" applyBorder="1" applyAlignment="1">
      <alignment horizontal="right"/>
    </xf>
    <xf numFmtId="2" fontId="41" fillId="0" borderId="0" xfId="0" applyNumberFormat="1" applyFont="1" applyFill="1" applyBorder="1"/>
    <xf numFmtId="165" fontId="24" fillId="0" borderId="1" xfId="0" quotePrefix="1" applyNumberFormat="1" applyFont="1" applyFill="1" applyBorder="1" applyAlignment="1"/>
    <xf numFmtId="165" fontId="23" fillId="0" borderId="0" xfId="0" applyNumberFormat="1" applyFont="1" applyBorder="1" applyAlignment="1"/>
    <xf numFmtId="3" fontId="21" fillId="0" borderId="0" xfId="0" quotePrefix="1" applyNumberFormat="1" applyFont="1" applyFill="1" applyBorder="1" applyAlignment="1">
      <alignment horizontal="right"/>
    </xf>
    <xf numFmtId="0" fontId="43" fillId="0" borderId="0" xfId="3" applyFont="1" applyBorder="1" applyAlignment="1">
      <alignment horizontal="left" indent="1"/>
    </xf>
    <xf numFmtId="0" fontId="43" fillId="0" borderId="0" xfId="3" applyFont="1"/>
    <xf numFmtId="0" fontId="26" fillId="0" borderId="0" xfId="0" applyFont="1" applyBorder="1"/>
    <xf numFmtId="0" fontId="23" fillId="0" borderId="0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/>
    </xf>
    <xf numFmtId="0" fontId="24" fillId="0" borderId="0" xfId="0" applyFont="1" applyBorder="1"/>
    <xf numFmtId="0" fontId="24" fillId="0" borderId="1" xfId="0" applyFont="1" applyBorder="1"/>
    <xf numFmtId="0" fontId="23" fillId="0" borderId="1" xfId="0" applyFont="1" applyFill="1" applyBorder="1"/>
    <xf numFmtId="0" fontId="10" fillId="0" borderId="0" xfId="0" applyFont="1" applyFill="1" applyAlignment="1">
      <alignment horizontal="left" vertical="center"/>
    </xf>
    <xf numFmtId="0" fontId="23" fillId="0" borderId="1" xfId="0" applyFont="1" applyBorder="1" applyAlignment="1">
      <alignment vertical="center"/>
    </xf>
    <xf numFmtId="165" fontId="24" fillId="0" borderId="1" xfId="0" applyNumberFormat="1" applyFont="1" applyFill="1" applyBorder="1" applyAlignment="1">
      <alignment vertical="center"/>
    </xf>
    <xf numFmtId="165" fontId="24" fillId="0" borderId="0" xfId="0" applyNumberFormat="1" applyFont="1" applyFill="1" applyBorder="1" applyAlignment="1"/>
    <xf numFmtId="165" fontId="23" fillId="0" borderId="1" xfId="0" applyNumberFormat="1" applyFont="1" applyFill="1" applyBorder="1" applyAlignment="1">
      <alignment vertical="center"/>
    </xf>
    <xf numFmtId="0" fontId="24" fillId="0" borderId="0" xfId="0" applyFont="1" applyBorder="1" applyAlignment="1">
      <alignment wrapText="1"/>
    </xf>
    <xf numFmtId="0" fontId="23" fillId="0" borderId="5" xfId="0" applyFont="1" applyFill="1" applyBorder="1" applyAlignment="1">
      <alignment horizontal="center"/>
    </xf>
    <xf numFmtId="165" fontId="23" fillId="0" borderId="0" xfId="0" applyNumberFormat="1" applyFont="1" applyFill="1" applyBorder="1"/>
    <xf numFmtId="0" fontId="24" fillId="0" borderId="6" xfId="0" applyFont="1" applyFill="1" applyBorder="1" applyAlignment="1">
      <alignment horizontal="center" vertical="center" wrapText="1"/>
    </xf>
    <xf numFmtId="0" fontId="23" fillId="0" borderId="6" xfId="0" applyFont="1" applyFill="1" applyBorder="1" applyAlignment="1">
      <alignment horizontal="center" vertical="center" wrapText="1"/>
    </xf>
    <xf numFmtId="0" fontId="24" fillId="0" borderId="0" xfId="0" applyFont="1" applyBorder="1" applyAlignment="1"/>
    <xf numFmtId="0" fontId="24" fillId="0" borderId="1" xfId="0" applyFont="1" applyBorder="1" applyAlignment="1"/>
    <xf numFmtId="0" fontId="23" fillId="0" borderId="1" xfId="0" applyFont="1" applyFill="1" applyBorder="1" applyAlignment="1">
      <alignment horizontal="center"/>
    </xf>
    <xf numFmtId="165" fontId="16" fillId="0" borderId="0" xfId="0" applyNumberFormat="1" applyFont="1" applyFill="1" applyBorder="1"/>
    <xf numFmtId="0" fontId="24" fillId="0" borderId="1" xfId="0" applyFont="1" applyBorder="1" applyAlignment="1">
      <alignment vertical="center"/>
    </xf>
    <xf numFmtId="0" fontId="9" fillId="0" borderId="0" xfId="0" applyFont="1" applyFill="1" applyAlignment="1">
      <alignment horizontal="left" vertical="center"/>
    </xf>
    <xf numFmtId="165" fontId="24" fillId="0" borderId="0" xfId="0" applyNumberFormat="1" applyFont="1" applyFill="1" applyBorder="1" applyAlignment="1">
      <alignment vertical="center"/>
    </xf>
    <xf numFmtId="165" fontId="23" fillId="0" borderId="0" xfId="0" applyNumberFormat="1" applyFont="1" applyFill="1" applyBorder="1" applyAlignment="1">
      <alignment vertical="center"/>
    </xf>
    <xf numFmtId="165" fontId="29" fillId="0" borderId="0" xfId="0" applyNumberFormat="1" applyFont="1" applyFill="1" applyBorder="1" applyAlignment="1">
      <alignment vertical="center"/>
    </xf>
    <xf numFmtId="0" fontId="8" fillId="0" borderId="0" xfId="0" applyFont="1" applyFill="1" applyAlignment="1">
      <alignment horizontal="left" vertical="center"/>
    </xf>
    <xf numFmtId="0" fontId="24" fillId="0" borderId="0" xfId="0" applyFont="1" applyFill="1" applyBorder="1" applyAlignment="1">
      <alignment horizontal="left" vertical="top" indent="2"/>
    </xf>
    <xf numFmtId="170" fontId="23" fillId="0" borderId="0" xfId="0" applyNumberFormat="1" applyFont="1" applyFill="1" applyBorder="1"/>
    <xf numFmtId="170" fontId="32" fillId="0" borderId="0" xfId="0" applyNumberFormat="1" applyFont="1" applyFill="1" applyBorder="1"/>
    <xf numFmtId="170" fontId="24" fillId="0" borderId="0" xfId="0" applyNumberFormat="1" applyFont="1" applyFill="1" applyBorder="1" applyAlignment="1">
      <alignment vertical="center"/>
    </xf>
    <xf numFmtId="170" fontId="33" fillId="0" borderId="0" xfId="0" applyNumberFormat="1" applyFont="1" applyFill="1" applyBorder="1" applyAlignment="1">
      <alignment vertical="center"/>
    </xf>
    <xf numFmtId="170" fontId="28" fillId="0" borderId="0" xfId="0" quotePrefix="1" applyNumberFormat="1" applyFont="1" applyFill="1" applyBorder="1" applyAlignment="1">
      <alignment horizontal="right"/>
    </xf>
    <xf numFmtId="170" fontId="24" fillId="0" borderId="0" xfId="0" applyNumberFormat="1" applyFont="1" applyFill="1" applyBorder="1"/>
    <xf numFmtId="170" fontId="33" fillId="0" borderId="0" xfId="0" applyNumberFormat="1" applyFont="1" applyFill="1" applyBorder="1"/>
    <xf numFmtId="170" fontId="24" fillId="0" borderId="1" xfId="0" applyNumberFormat="1" applyFont="1" applyFill="1" applyBorder="1"/>
    <xf numFmtId="170" fontId="33" fillId="0" borderId="1" xfId="0" applyNumberFormat="1" applyFont="1" applyFill="1" applyBorder="1"/>
    <xf numFmtId="170" fontId="24" fillId="0" borderId="0" xfId="0" applyNumberFormat="1" applyFont="1" applyFill="1" applyBorder="1" applyAlignment="1">
      <alignment vertical="top"/>
    </xf>
    <xf numFmtId="170" fontId="33" fillId="0" borderId="0" xfId="0" applyNumberFormat="1" applyFont="1" applyFill="1" applyBorder="1" applyAlignment="1">
      <alignment vertical="top"/>
    </xf>
    <xf numFmtId="0" fontId="23" fillId="0" borderId="1" xfId="0" applyFont="1" applyFill="1" applyBorder="1" applyAlignment="1">
      <alignment horizontal="center"/>
    </xf>
    <xf numFmtId="0" fontId="23" fillId="0" borderId="3" xfId="0" applyFont="1" applyFill="1" applyBorder="1" applyAlignment="1">
      <alignment horizontal="center"/>
    </xf>
    <xf numFmtId="164" fontId="23" fillId="0" borderId="1" xfId="0" applyNumberFormat="1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left" vertical="center"/>
    </xf>
    <xf numFmtId="166" fontId="24" fillId="0" borderId="0" xfId="0" applyNumberFormat="1" applyFont="1" applyFill="1" applyBorder="1" applyAlignment="1">
      <alignment vertical="center"/>
    </xf>
    <xf numFmtId="166" fontId="24" fillId="0" borderId="1" xfId="0" applyNumberFormat="1" applyFont="1" applyFill="1" applyBorder="1" applyAlignment="1">
      <alignment vertical="center"/>
    </xf>
    <xf numFmtId="0" fontId="24" fillId="0" borderId="1" xfId="0" applyFont="1" applyFill="1" applyBorder="1" applyAlignment="1">
      <alignment horizontal="left" vertical="center" indent="1"/>
    </xf>
    <xf numFmtId="166" fontId="24" fillId="0" borderId="0" xfId="0" quotePrefix="1" applyNumberFormat="1" applyFont="1" applyFill="1" applyBorder="1" applyAlignment="1">
      <alignment horizontal="right"/>
    </xf>
    <xf numFmtId="0" fontId="23" fillId="0" borderId="1" xfId="0" applyFont="1" applyFill="1" applyBorder="1" applyAlignment="1">
      <alignment horizontal="center"/>
    </xf>
    <xf numFmtId="164" fontId="23" fillId="0" borderId="1" xfId="0" applyNumberFormat="1" applyFont="1" applyFill="1" applyBorder="1" applyAlignment="1">
      <alignment horizontal="center"/>
    </xf>
    <xf numFmtId="164" fontId="23" fillId="0" borderId="1" xfId="0" applyNumberFormat="1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0" fontId="23" fillId="0" borderId="0" xfId="0" applyFont="1" applyFill="1" applyBorder="1" applyAlignment="1">
      <alignment wrapText="1"/>
    </xf>
    <xf numFmtId="1" fontId="23" fillId="0" borderId="0" xfId="0" applyNumberFormat="1" applyFont="1" applyFill="1" applyBorder="1" applyAlignment="1"/>
    <xf numFmtId="1" fontId="32" fillId="0" borderId="0" xfId="0" applyNumberFormat="1" applyFont="1" applyFill="1" applyBorder="1" applyAlignment="1"/>
    <xf numFmtId="165" fontId="32" fillId="0" borderId="0" xfId="0" applyNumberFormat="1" applyFont="1" applyFill="1" applyBorder="1" applyAlignment="1"/>
    <xf numFmtId="165" fontId="33" fillId="0" borderId="1" xfId="0" applyNumberFormat="1" applyFont="1" applyFill="1" applyBorder="1"/>
    <xf numFmtId="165" fontId="33" fillId="0" borderId="0" xfId="0" applyNumberFormat="1" applyFont="1" applyFill="1" applyBorder="1" applyAlignment="1"/>
    <xf numFmtId="165" fontId="33" fillId="0" borderId="1" xfId="0" applyNumberFormat="1" applyFont="1" applyFill="1" applyBorder="1" applyAlignment="1"/>
    <xf numFmtId="0" fontId="24" fillId="0" borderId="0" xfId="0" applyFont="1" applyFill="1" applyBorder="1" applyAlignment="1">
      <alignment horizontal="left" vertical="top"/>
    </xf>
    <xf numFmtId="1" fontId="24" fillId="0" borderId="0" xfId="0" applyNumberFormat="1" applyFont="1" applyFill="1" applyBorder="1" applyAlignment="1">
      <alignment horizontal="left" vertical="center"/>
    </xf>
    <xf numFmtId="165" fontId="24" fillId="0" borderId="1" xfId="0" applyNumberFormat="1" applyFont="1" applyFill="1" applyBorder="1" applyAlignment="1"/>
    <xf numFmtId="3" fontId="35" fillId="0" borderId="0" xfId="0" quotePrefix="1" applyNumberFormat="1" applyFont="1" applyFill="1" applyBorder="1" applyAlignment="1">
      <alignment horizontal="right"/>
    </xf>
    <xf numFmtId="3" fontId="35" fillId="0" borderId="1" xfId="0" quotePrefix="1" applyNumberFormat="1" applyFont="1" applyFill="1" applyBorder="1" applyAlignment="1">
      <alignment horizontal="right"/>
    </xf>
    <xf numFmtId="1" fontId="22" fillId="0" borderId="0" xfId="0" applyNumberFormat="1" applyFont="1"/>
    <xf numFmtId="0" fontId="23" fillId="0" borderId="1" xfId="0" applyFont="1" applyFill="1" applyBorder="1" applyAlignment="1">
      <alignment horizontal="center"/>
    </xf>
    <xf numFmtId="0" fontId="23" fillId="0" borderId="3" xfId="0" applyFont="1" applyFill="1" applyBorder="1" applyAlignment="1">
      <alignment horizontal="center"/>
    </xf>
    <xf numFmtId="0" fontId="23" fillId="0" borderId="1" xfId="0" applyNumberFormat="1" applyFont="1" applyFill="1" applyBorder="1" applyAlignment="1">
      <alignment horizontal="center" vertical="top"/>
    </xf>
    <xf numFmtId="164" fontId="23" fillId="0" borderId="1" xfId="0" applyNumberFormat="1" applyFont="1" applyFill="1" applyBorder="1" applyAlignment="1">
      <alignment horizontal="center"/>
    </xf>
    <xf numFmtId="164" fontId="23" fillId="0" borderId="3" xfId="0" applyNumberFormat="1" applyFont="1" applyFill="1" applyBorder="1" applyAlignment="1">
      <alignment horizontal="center"/>
    </xf>
    <xf numFmtId="167" fontId="23" fillId="0" borderId="2" xfId="0" applyNumberFormat="1" applyFont="1" applyFill="1" applyBorder="1" applyAlignment="1">
      <alignment horizontal="center"/>
    </xf>
    <xf numFmtId="167" fontId="23" fillId="0" borderId="1" xfId="0" applyNumberFormat="1" applyFont="1" applyFill="1" applyBorder="1" applyAlignment="1">
      <alignment horizontal="center"/>
    </xf>
    <xf numFmtId="164" fontId="23" fillId="0" borderId="1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left" vertical="center"/>
    </xf>
    <xf numFmtId="0" fontId="24" fillId="0" borderId="0" xfId="0" applyFont="1" applyFill="1" applyBorder="1" applyAlignment="1">
      <alignment horizontal="left" vertical="center" indent="4"/>
    </xf>
    <xf numFmtId="165" fontId="33" fillId="0" borderId="1" xfId="0" quotePrefix="1" applyNumberFormat="1" applyFont="1" applyFill="1" applyBorder="1" applyAlignment="1">
      <alignment horizontal="right" vertical="center"/>
    </xf>
    <xf numFmtId="171" fontId="23" fillId="0" borderId="0" xfId="0" applyNumberFormat="1" applyFont="1" applyFill="1" applyBorder="1" applyAlignment="1">
      <alignment horizontal="right"/>
    </xf>
    <xf numFmtId="171" fontId="24" fillId="0" borderId="0" xfId="0" applyNumberFormat="1" applyFont="1" applyFill="1" applyBorder="1" applyAlignment="1"/>
    <xf numFmtId="0" fontId="24" fillId="0" borderId="0" xfId="0" applyFont="1" applyFill="1" applyBorder="1" applyAlignment="1">
      <alignment wrapText="1"/>
    </xf>
    <xf numFmtId="1" fontId="33" fillId="0" borderId="0" xfId="0" applyNumberFormat="1" applyFont="1" applyFill="1" applyBorder="1" applyAlignment="1"/>
    <xf numFmtId="1" fontId="24" fillId="0" borderId="0" xfId="0" applyNumberFormat="1" applyFont="1" applyFill="1" applyBorder="1" applyAlignment="1">
      <alignment horizontal="left" vertical="center" indent="4"/>
    </xf>
    <xf numFmtId="1" fontId="24" fillId="0" borderId="0" xfId="0" applyNumberFormat="1" applyFont="1" applyFill="1" applyBorder="1" applyAlignment="1">
      <alignment horizontal="left" vertical="top" indent="4"/>
    </xf>
    <xf numFmtId="165" fontId="24" fillId="0" borderId="0" xfId="0" applyNumberFormat="1" applyFont="1" applyFill="1" applyBorder="1" applyAlignment="1">
      <alignment horizontal="left" vertical="center" indent="3"/>
    </xf>
    <xf numFmtId="1" fontId="24" fillId="0" borderId="0" xfId="0" applyNumberFormat="1" applyFont="1" applyFill="1" applyBorder="1" applyAlignment="1">
      <alignment horizontal="left"/>
    </xf>
    <xf numFmtId="1" fontId="24" fillId="0" borderId="1" xfId="0" applyNumberFormat="1" applyFont="1" applyFill="1" applyBorder="1" applyAlignment="1">
      <alignment horizontal="left" vertical="top" indent="1"/>
    </xf>
    <xf numFmtId="1" fontId="24" fillId="0" borderId="1" xfId="0" applyNumberFormat="1" applyFont="1" applyFill="1" applyBorder="1" applyAlignment="1">
      <alignment vertical="top"/>
    </xf>
    <xf numFmtId="165" fontId="33" fillId="0" borderId="1" xfId="0" applyNumberFormat="1" applyFont="1" applyFill="1" applyBorder="1" applyAlignment="1">
      <alignment horizontal="right" vertical="top"/>
    </xf>
    <xf numFmtId="3" fontId="34" fillId="0" borderId="1" xfId="0" quotePrefix="1" applyNumberFormat="1" applyFont="1" applyFill="1" applyBorder="1" applyAlignment="1">
      <alignment horizontal="right" vertical="top"/>
    </xf>
    <xf numFmtId="0" fontId="24" fillId="0" borderId="0" xfId="0" quotePrefix="1" applyFont="1" applyFill="1" applyBorder="1" applyAlignment="1">
      <alignment horizontal="left" indent="3"/>
    </xf>
    <xf numFmtId="165" fontId="24" fillId="0" borderId="0" xfId="0" quotePrefix="1" applyNumberFormat="1" applyFont="1" applyFill="1" applyBorder="1" applyAlignment="1">
      <alignment horizontal="right"/>
    </xf>
    <xf numFmtId="0" fontId="24" fillId="0" borderId="0" xfId="0" applyFont="1" applyFill="1" applyBorder="1" applyAlignment="1">
      <alignment vertical="top"/>
    </xf>
    <xf numFmtId="3" fontId="28" fillId="0" borderId="0" xfId="0" applyNumberFormat="1" applyFont="1" applyFill="1" applyBorder="1"/>
    <xf numFmtId="170" fontId="33" fillId="0" borderId="1" xfId="0" applyNumberFormat="1" applyFont="1" applyFill="1" applyBorder="1" applyAlignment="1">
      <alignment vertical="center"/>
    </xf>
    <xf numFmtId="3" fontId="44" fillId="0" borderId="0" xfId="0" quotePrefix="1" applyNumberFormat="1" applyFont="1" applyFill="1" applyBorder="1" applyAlignment="1">
      <alignment horizontal="right" vertical="top"/>
    </xf>
    <xf numFmtId="3" fontId="44" fillId="0" borderId="0" xfId="0" quotePrefix="1" applyNumberFormat="1" applyFont="1" applyFill="1" applyBorder="1" applyAlignment="1">
      <alignment horizontal="right" vertical="center"/>
    </xf>
    <xf numFmtId="165" fontId="23" fillId="0" borderId="0" xfId="0" applyNumberFormat="1" applyFont="1" applyBorder="1" applyAlignment="1">
      <alignment vertical="top"/>
    </xf>
    <xf numFmtId="3" fontId="44" fillId="0" borderId="1" xfId="0" quotePrefix="1" applyNumberFormat="1" applyFont="1" applyFill="1" applyBorder="1" applyAlignment="1">
      <alignment horizontal="right" vertical="center"/>
    </xf>
    <xf numFmtId="167" fontId="23" fillId="0" borderId="1" xfId="0" applyNumberFormat="1" applyFont="1" applyFill="1" applyBorder="1" applyAlignment="1">
      <alignment horizontal="center"/>
    </xf>
    <xf numFmtId="164" fontId="23" fillId="0" borderId="1" xfId="0" applyNumberFormat="1" applyFont="1" applyFill="1" applyBorder="1" applyAlignment="1">
      <alignment horizontal="center" vertical="center"/>
    </xf>
    <xf numFmtId="167" fontId="23" fillId="0" borderId="2" xfId="0" applyNumberFormat="1" applyFont="1" applyFill="1" applyBorder="1" applyAlignment="1">
      <alignment horizontal="center"/>
    </xf>
    <xf numFmtId="0" fontId="24" fillId="0" borderId="1" xfId="0" applyFont="1" applyFill="1" applyBorder="1" applyAlignment="1">
      <alignment horizontal="center" vertical="center"/>
    </xf>
    <xf numFmtId="166" fontId="23" fillId="0" borderId="1" xfId="0" applyNumberFormat="1" applyFont="1" applyFill="1" applyBorder="1" applyAlignment="1">
      <alignment horizontal="center" vertical="top"/>
    </xf>
    <xf numFmtId="164" fontId="23" fillId="0" borderId="2" xfId="0" applyNumberFormat="1" applyFont="1" applyFill="1" applyBorder="1" applyAlignment="1">
      <alignment horizontal="center"/>
    </xf>
    <xf numFmtId="164" fontId="23" fillId="0" borderId="1" xfId="0" applyNumberFormat="1" applyFont="1" applyFill="1" applyBorder="1" applyAlignment="1">
      <alignment horizontal="center" vertical="top"/>
    </xf>
    <xf numFmtId="168" fontId="23" fillId="0" borderId="1" xfId="0" quotePrefix="1" applyNumberFormat="1" applyFont="1" applyFill="1" applyBorder="1" applyAlignment="1">
      <alignment horizontal="center"/>
    </xf>
    <xf numFmtId="167" fontId="23" fillId="0" borderId="1" xfId="0" applyNumberFormat="1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/>
    </xf>
    <xf numFmtId="0" fontId="23" fillId="0" borderId="1" xfId="0" quotePrefix="1" applyFont="1" applyFill="1" applyBorder="1" applyAlignment="1">
      <alignment horizontal="center" vertical="top"/>
    </xf>
    <xf numFmtId="0" fontId="24" fillId="0" borderId="6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left" vertical="center"/>
    </xf>
    <xf numFmtId="164" fontId="24" fillId="0" borderId="0" xfId="0" applyNumberFormat="1" applyFont="1" applyFill="1" applyBorder="1" applyAlignment="1">
      <alignment vertical="center"/>
    </xf>
    <xf numFmtId="164" fontId="24" fillId="0" borderId="0" xfId="0" applyNumberFormat="1" applyFont="1" applyFill="1" applyBorder="1" applyAlignment="1"/>
    <xf numFmtId="3" fontId="21" fillId="0" borderId="1" xfId="0" quotePrefix="1" applyNumberFormat="1" applyFont="1" applyFill="1" applyBorder="1" applyAlignment="1">
      <alignment horizontal="right" vertical="center"/>
    </xf>
    <xf numFmtId="0" fontId="23" fillId="0" borderId="1" xfId="0" applyFont="1" applyFill="1" applyBorder="1" applyAlignment="1">
      <alignment horizontal="center"/>
    </xf>
    <xf numFmtId="0" fontId="23" fillId="0" borderId="3" xfId="0" applyFont="1" applyFill="1" applyBorder="1" applyAlignment="1">
      <alignment horizontal="center"/>
    </xf>
    <xf numFmtId="0" fontId="23" fillId="0" borderId="1" xfId="0" applyNumberFormat="1" applyFont="1" applyFill="1" applyBorder="1" applyAlignment="1">
      <alignment horizontal="center" vertical="top"/>
    </xf>
    <xf numFmtId="164" fontId="23" fillId="0" borderId="1" xfId="0" applyNumberFormat="1" applyFont="1" applyFill="1" applyBorder="1" applyAlignment="1">
      <alignment horizontal="center"/>
    </xf>
    <xf numFmtId="164" fontId="23" fillId="0" borderId="3" xfId="0" applyNumberFormat="1" applyFont="1" applyFill="1" applyBorder="1" applyAlignment="1">
      <alignment horizontal="center"/>
    </xf>
    <xf numFmtId="165" fontId="24" fillId="0" borderId="0" xfId="0" applyNumberFormat="1" applyFont="1" applyFill="1" applyBorder="1" applyAlignment="1">
      <alignment horizontal="center"/>
    </xf>
    <xf numFmtId="164" fontId="23" fillId="0" borderId="0" xfId="0" applyNumberFormat="1" applyFont="1" applyFill="1" applyBorder="1" applyAlignment="1">
      <alignment horizontal="center" vertical="center"/>
    </xf>
    <xf numFmtId="164" fontId="23" fillId="0" borderId="1" xfId="0" applyNumberFormat="1" applyFont="1" applyFill="1" applyBorder="1" applyAlignment="1">
      <alignment horizontal="center" vertical="center"/>
    </xf>
    <xf numFmtId="164" fontId="23" fillId="0" borderId="4" xfId="0" applyNumberFormat="1" applyFont="1" applyFill="1" applyBorder="1" applyAlignment="1">
      <alignment horizontal="center"/>
    </xf>
    <xf numFmtId="167" fontId="23" fillId="0" borderId="1" xfId="0" applyNumberFormat="1" applyFont="1" applyFill="1" applyBorder="1" applyAlignment="1">
      <alignment horizontal="center" vertical="center"/>
    </xf>
    <xf numFmtId="167" fontId="23" fillId="0" borderId="4" xfId="0" applyNumberFormat="1" applyFont="1" applyFill="1" applyBorder="1" applyAlignment="1">
      <alignment horizontal="center"/>
    </xf>
    <xf numFmtId="167" fontId="23" fillId="0" borderId="1" xfId="0" applyNumberFormat="1" applyFont="1" applyFill="1" applyBorder="1" applyAlignment="1">
      <alignment horizontal="center"/>
    </xf>
    <xf numFmtId="167" fontId="23" fillId="0" borderId="2" xfId="0" applyNumberFormat="1" applyFont="1" applyFill="1" applyBorder="1" applyAlignment="1">
      <alignment horizontal="center"/>
    </xf>
    <xf numFmtId="0" fontId="24" fillId="0" borderId="1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24" fillId="0" borderId="1" xfId="0" quotePrefix="1" applyFont="1" applyFill="1" applyBorder="1" applyAlignment="1">
      <alignment horizontal="left" vertical="top" indent="1"/>
    </xf>
    <xf numFmtId="165" fontId="24" fillId="0" borderId="0" xfId="0" applyNumberFormat="1" applyFont="1" applyFill="1" applyBorder="1" applyAlignment="1">
      <alignment vertical="top"/>
    </xf>
    <xf numFmtId="165" fontId="33" fillId="0" borderId="0" xfId="0" applyNumberFormat="1" applyFont="1" applyFill="1" applyBorder="1" applyAlignment="1">
      <alignment vertical="top"/>
    </xf>
    <xf numFmtId="164" fontId="24" fillId="0" borderId="1" xfId="0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center"/>
    </xf>
    <xf numFmtId="0" fontId="2" fillId="0" borderId="0" xfId="0" applyFont="1" applyFill="1" applyAlignment="1">
      <alignment horizontal="left" vertical="center"/>
    </xf>
    <xf numFmtId="49" fontId="23" fillId="0" borderId="2" xfId="0" quotePrefix="1" applyNumberFormat="1" applyFont="1" applyFill="1" applyBorder="1" applyAlignment="1">
      <alignment horizontal="center"/>
    </xf>
    <xf numFmtId="167" fontId="23" fillId="0" borderId="2" xfId="0" quotePrefix="1" applyNumberFormat="1" applyFont="1" applyFill="1" applyBorder="1" applyAlignment="1">
      <alignment horizontal="center"/>
    </xf>
    <xf numFmtId="168" fontId="23" fillId="0" borderId="2" xfId="0" quotePrefix="1" applyNumberFormat="1" applyFont="1" applyFill="1" applyBorder="1" applyAlignment="1">
      <alignment horizontal="center"/>
    </xf>
    <xf numFmtId="167" fontId="23" fillId="0" borderId="1" xfId="0" quotePrefix="1" applyNumberFormat="1" applyFont="1" applyFill="1" applyBorder="1" applyAlignment="1">
      <alignment horizontal="center"/>
    </xf>
    <xf numFmtId="1" fontId="28" fillId="0" borderId="0" xfId="0" applyNumberFormat="1" applyFont="1" applyFill="1" applyBorder="1" applyAlignment="1">
      <alignment vertical="center"/>
    </xf>
    <xf numFmtId="0" fontId="33" fillId="0" borderId="0" xfId="0" applyFont="1" applyFill="1" applyBorder="1" applyAlignment="1">
      <alignment horizontal="left"/>
    </xf>
    <xf numFmtId="166" fontId="33" fillId="0" borderId="0" xfId="0" applyNumberFormat="1" applyFont="1" applyFill="1" applyBorder="1" applyAlignment="1">
      <alignment horizontal="center"/>
    </xf>
    <xf numFmtId="3" fontId="44" fillId="0" borderId="0" xfId="0" quotePrefix="1" applyNumberFormat="1" applyFont="1" applyFill="1" applyBorder="1" applyAlignment="1">
      <alignment horizontal="center"/>
    </xf>
    <xf numFmtId="0" fontId="33" fillId="0" borderId="1" xfId="0" applyFont="1" applyFill="1" applyBorder="1" applyAlignment="1">
      <alignment horizontal="left"/>
    </xf>
    <xf numFmtId="3" fontId="44" fillId="0" borderId="1" xfId="0" quotePrefix="1" applyNumberFormat="1" applyFont="1" applyFill="1" applyBorder="1" applyAlignment="1">
      <alignment horizontal="center"/>
    </xf>
    <xf numFmtId="166" fontId="33" fillId="0" borderId="1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left" indent="1"/>
    </xf>
    <xf numFmtId="170" fontId="44" fillId="0" borderId="0" xfId="0" quotePrefix="1" applyNumberFormat="1" applyFont="1" applyFill="1" applyBorder="1" applyAlignment="1">
      <alignment horizontal="right" vertical="center"/>
    </xf>
    <xf numFmtId="170" fontId="23" fillId="0" borderId="0" xfId="0" applyNumberFormat="1" applyFont="1" applyFill="1" applyBorder="1" applyAlignment="1">
      <alignment vertical="center"/>
    </xf>
    <xf numFmtId="170" fontId="32" fillId="0" borderId="0" xfId="0" applyNumberFormat="1" applyFont="1" applyFill="1" applyBorder="1" applyAlignment="1">
      <alignment vertical="center"/>
    </xf>
    <xf numFmtId="3" fontId="21" fillId="0" borderId="1" xfId="0" quotePrefix="1" applyNumberFormat="1" applyFont="1" applyFill="1" applyBorder="1" applyAlignment="1">
      <alignment horizontal="right"/>
    </xf>
    <xf numFmtId="165" fontId="24" fillId="0" borderId="0" xfId="0" applyNumberFormat="1" applyFont="1" applyFill="1" applyBorder="1" applyAlignment="1">
      <alignment horizontal="left"/>
    </xf>
    <xf numFmtId="3" fontId="35" fillId="0" borderId="0" xfId="0" quotePrefix="1" applyNumberFormat="1" applyFont="1" applyFill="1" applyBorder="1" applyAlignment="1">
      <alignment horizontal="right" vertical="center"/>
    </xf>
    <xf numFmtId="166" fontId="33" fillId="0" borderId="0" xfId="0" applyNumberFormat="1" applyFont="1" applyFill="1" applyBorder="1"/>
    <xf numFmtId="1" fontId="33" fillId="0" borderId="1" xfId="0" applyNumberFormat="1" applyFont="1" applyFill="1" applyBorder="1" applyAlignment="1"/>
    <xf numFmtId="165" fontId="33" fillId="0" borderId="1" xfId="0" applyNumberFormat="1" applyFont="1" applyFill="1" applyBorder="1" applyAlignment="1">
      <alignment vertical="center"/>
    </xf>
    <xf numFmtId="1" fontId="44" fillId="0" borderId="0" xfId="0" quotePrefix="1" applyNumberFormat="1" applyFont="1" applyFill="1" applyBorder="1" applyAlignment="1">
      <alignment horizontal="right" vertical="center"/>
    </xf>
    <xf numFmtId="1" fontId="24" fillId="0" borderId="1" xfId="0" applyNumberFormat="1" applyFont="1" applyFill="1" applyBorder="1" applyAlignment="1"/>
    <xf numFmtId="0" fontId="24" fillId="0" borderId="0" xfId="0" quotePrefix="1" applyFont="1" applyFill="1" applyBorder="1" applyAlignment="1">
      <alignment horizontal="left"/>
    </xf>
    <xf numFmtId="1" fontId="24" fillId="0" borderId="0" xfId="0" applyNumberFormat="1" applyFont="1" applyFill="1" applyBorder="1" applyAlignment="1">
      <alignment horizontal="right"/>
    </xf>
    <xf numFmtId="170" fontId="28" fillId="0" borderId="0" xfId="0" applyNumberFormat="1" applyFont="1" applyFill="1" applyBorder="1"/>
    <xf numFmtId="3" fontId="44" fillId="0" borderId="0" xfId="0" quotePrefix="1" applyNumberFormat="1" applyFont="1" applyFill="1" applyBorder="1" applyAlignment="1">
      <alignment horizontal="right"/>
    </xf>
    <xf numFmtId="1" fontId="23" fillId="0" borderId="0" xfId="0" applyNumberFormat="1" applyFont="1" applyFill="1" applyBorder="1"/>
    <xf numFmtId="1" fontId="32" fillId="0" borderId="0" xfId="0" applyNumberFormat="1" applyFont="1" applyFill="1" applyBorder="1"/>
    <xf numFmtId="1" fontId="33" fillId="0" borderId="0" xfId="0" applyNumberFormat="1" applyFont="1" applyFill="1" applyBorder="1" applyAlignment="1">
      <alignment vertical="top"/>
    </xf>
    <xf numFmtId="1" fontId="24" fillId="0" borderId="0" xfId="0" applyNumberFormat="1" applyFont="1" applyFill="1" applyBorder="1" applyAlignment="1">
      <alignment horizontal="left" indent="1"/>
    </xf>
    <xf numFmtId="1" fontId="24" fillId="0" borderId="1" xfId="0" applyNumberFormat="1" applyFont="1" applyFill="1" applyBorder="1" applyAlignment="1">
      <alignment horizontal="left" vertical="center" indent="1"/>
    </xf>
    <xf numFmtId="0" fontId="24" fillId="0" borderId="0" xfId="0" applyFont="1" applyBorder="1" applyAlignment="1">
      <alignment horizontal="center" vertical="center" wrapText="1"/>
    </xf>
    <xf numFmtId="3" fontId="24" fillId="0" borderId="0" xfId="6" applyNumberFormat="1" applyFont="1" applyFill="1" applyBorder="1"/>
    <xf numFmtId="3" fontId="24" fillId="0" borderId="1" xfId="6" applyNumberFormat="1" applyFont="1" applyFill="1" applyBorder="1"/>
    <xf numFmtId="2" fontId="24" fillId="0" borderId="1" xfId="0" applyNumberFormat="1" applyFont="1" applyFill="1" applyBorder="1"/>
    <xf numFmtId="0" fontId="46" fillId="2" borderId="0" xfId="7" applyFont="1" applyFill="1" applyBorder="1"/>
    <xf numFmtId="0" fontId="47" fillId="2" borderId="0" xfId="7" applyFont="1" applyFill="1" applyBorder="1"/>
    <xf numFmtId="0" fontId="46" fillId="2" borderId="0" xfId="7" applyFont="1" applyFill="1"/>
    <xf numFmtId="165" fontId="23" fillId="0" borderId="0" xfId="0" applyNumberFormat="1" applyFont="1" applyBorder="1" applyAlignment="1">
      <alignment vertical="top" wrapText="1"/>
    </xf>
    <xf numFmtId="0" fontId="23" fillId="0" borderId="0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164" fontId="23" fillId="0" borderId="0" xfId="0" applyNumberFormat="1" applyFont="1" applyFill="1" applyBorder="1" applyAlignment="1">
      <alignment horizontal="right" vertical="center"/>
    </xf>
    <xf numFmtId="164" fontId="23" fillId="0" borderId="1" xfId="0" applyNumberFormat="1" applyFont="1" applyFill="1" applyBorder="1" applyAlignment="1">
      <alignment horizontal="right" vertical="center"/>
    </xf>
    <xf numFmtId="0" fontId="23" fillId="0" borderId="1" xfId="0" applyFont="1" applyFill="1" applyBorder="1" applyAlignment="1">
      <alignment horizontal="center"/>
    </xf>
    <xf numFmtId="0" fontId="23" fillId="0" borderId="3" xfId="0" applyFont="1" applyFill="1" applyBorder="1" applyAlignment="1">
      <alignment horizontal="center"/>
    </xf>
    <xf numFmtId="0" fontId="23" fillId="0" borderId="1" xfId="0" applyNumberFormat="1" applyFont="1" applyFill="1" applyBorder="1" applyAlignment="1">
      <alignment horizontal="center" vertical="top"/>
    </xf>
    <xf numFmtId="164" fontId="23" fillId="0" borderId="0" xfId="0" applyNumberFormat="1" applyFont="1" applyFill="1" applyBorder="1" applyAlignment="1">
      <alignment vertical="center"/>
    </xf>
    <xf numFmtId="164" fontId="23" fillId="0" borderId="1" xfId="0" applyNumberFormat="1" applyFont="1" applyFill="1" applyBorder="1" applyAlignment="1">
      <alignment vertical="center"/>
    </xf>
    <xf numFmtId="164" fontId="23" fillId="0" borderId="1" xfId="0" applyNumberFormat="1" applyFont="1" applyFill="1" applyBorder="1" applyAlignment="1">
      <alignment horizontal="center"/>
    </xf>
    <xf numFmtId="164" fontId="23" fillId="0" borderId="3" xfId="0" applyNumberFormat="1" applyFont="1" applyFill="1" applyBorder="1" applyAlignment="1">
      <alignment horizontal="center"/>
    </xf>
    <xf numFmtId="165" fontId="24" fillId="0" borderId="0" xfId="0" applyNumberFormat="1" applyFont="1" applyFill="1" applyBorder="1" applyAlignment="1">
      <alignment horizontal="center"/>
    </xf>
    <xf numFmtId="164" fontId="23" fillId="0" borderId="0" xfId="0" applyNumberFormat="1" applyFont="1" applyFill="1" applyBorder="1" applyAlignment="1">
      <alignment horizontal="center" vertical="center"/>
    </xf>
    <xf numFmtId="164" fontId="23" fillId="0" borderId="1" xfId="0" applyNumberFormat="1" applyFont="1" applyFill="1" applyBorder="1" applyAlignment="1">
      <alignment horizontal="center" vertical="center"/>
    </xf>
    <xf numFmtId="164" fontId="23" fillId="0" borderId="4" xfId="0" applyNumberFormat="1" applyFont="1" applyFill="1" applyBorder="1" applyAlignment="1">
      <alignment horizontal="center"/>
    </xf>
    <xf numFmtId="167" fontId="23" fillId="0" borderId="0" xfId="0" applyNumberFormat="1" applyFont="1" applyFill="1" applyBorder="1" applyAlignment="1">
      <alignment horizontal="center" vertical="center"/>
    </xf>
    <xf numFmtId="167" fontId="23" fillId="0" borderId="1" xfId="0" applyNumberFormat="1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/>
    </xf>
    <xf numFmtId="167" fontId="23" fillId="0" borderId="4" xfId="0" applyNumberFormat="1" applyFont="1" applyFill="1" applyBorder="1" applyAlignment="1">
      <alignment horizontal="center"/>
    </xf>
    <xf numFmtId="167" fontId="23" fillId="0" borderId="1" xfId="0" applyNumberFormat="1" applyFont="1" applyFill="1" applyBorder="1" applyAlignment="1">
      <alignment horizontal="center"/>
    </xf>
    <xf numFmtId="167" fontId="23" fillId="0" borderId="3" xfId="0" applyNumberFormat="1" applyFont="1" applyFill="1" applyBorder="1" applyAlignment="1">
      <alignment horizontal="center"/>
    </xf>
    <xf numFmtId="165" fontId="23" fillId="0" borderId="0" xfId="0" applyNumberFormat="1" applyFont="1" applyFill="1" applyBorder="1" applyAlignment="1">
      <alignment vertical="top" wrapText="1"/>
    </xf>
    <xf numFmtId="0" fontId="23" fillId="0" borderId="0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left" vertical="top" wrapText="1" indent="3"/>
    </xf>
    <xf numFmtId="167" fontId="23" fillId="0" borderId="2" xfId="0" applyNumberFormat="1" applyFont="1" applyFill="1" applyBorder="1" applyAlignment="1">
      <alignment horizontal="center"/>
    </xf>
    <xf numFmtId="0" fontId="24" fillId="0" borderId="0" xfId="0" applyFont="1" applyFill="1" applyBorder="1" applyAlignment="1">
      <alignment vertical="top" wrapText="1"/>
    </xf>
    <xf numFmtId="165" fontId="23" fillId="0" borderId="0" xfId="0" applyNumberFormat="1" applyFont="1" applyFill="1" applyBorder="1" applyAlignment="1">
      <alignment wrapText="1"/>
    </xf>
    <xf numFmtId="164" fontId="23" fillId="0" borderId="3" xfId="0" applyNumberFormat="1" applyFont="1" applyFill="1" applyBorder="1" applyAlignment="1">
      <alignment horizontal="center" vertical="center"/>
    </xf>
    <xf numFmtId="164" fontId="23" fillId="0" borderId="7" xfId="0" applyNumberFormat="1" applyFont="1" applyFill="1" applyBorder="1" applyAlignment="1">
      <alignment horizontal="center" vertical="center" wrapText="1"/>
    </xf>
    <xf numFmtId="164" fontId="23" fillId="0" borderId="3" xfId="0" applyNumberFormat="1" applyFont="1" applyFill="1" applyBorder="1" applyAlignment="1">
      <alignment horizontal="center" vertical="center" wrapText="1"/>
    </xf>
    <xf numFmtId="165" fontId="23" fillId="0" borderId="5" xfId="0" applyNumberFormat="1" applyFont="1" applyBorder="1" applyAlignment="1">
      <alignment wrapText="1"/>
    </xf>
    <xf numFmtId="0" fontId="23" fillId="0" borderId="5" xfId="0" applyFont="1" applyFill="1" applyBorder="1" applyAlignment="1">
      <alignment wrapText="1"/>
    </xf>
    <xf numFmtId="0" fontId="24" fillId="0" borderId="5" xfId="0" applyFont="1" applyFill="1" applyBorder="1" applyAlignment="1">
      <alignment wrapText="1"/>
    </xf>
    <xf numFmtId="0" fontId="23" fillId="0" borderId="0" xfId="0" applyFont="1" applyFill="1" applyBorder="1" applyAlignment="1">
      <alignment wrapText="1"/>
    </xf>
    <xf numFmtId="168" fontId="23" fillId="0" borderId="4" xfId="0" quotePrefix="1" applyNumberFormat="1" applyFont="1" applyFill="1" applyBorder="1" applyAlignment="1">
      <alignment horizontal="center"/>
    </xf>
    <xf numFmtId="168" fontId="23" fillId="0" borderId="3" xfId="0" quotePrefix="1" applyNumberFormat="1" applyFont="1" applyFill="1" applyBorder="1" applyAlignment="1">
      <alignment horizontal="center"/>
    </xf>
    <xf numFmtId="165" fontId="23" fillId="0" borderId="5" xfId="0" applyNumberFormat="1" applyFont="1" applyFill="1" applyBorder="1" applyAlignment="1">
      <alignment wrapText="1"/>
    </xf>
    <xf numFmtId="0" fontId="24" fillId="0" borderId="5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left" vertical="center" wrapText="1"/>
    </xf>
    <xf numFmtId="0" fontId="23" fillId="0" borderId="5" xfId="0" applyFont="1" applyFill="1" applyBorder="1" applyAlignment="1">
      <alignment vertical="center" wrapText="1"/>
    </xf>
    <xf numFmtId="0" fontId="24" fillId="0" borderId="4" xfId="0" applyFont="1" applyFill="1" applyBorder="1" applyAlignment="1">
      <alignment horizontal="center" wrapText="1"/>
    </xf>
    <xf numFmtId="0" fontId="24" fillId="0" borderId="3" xfId="0" applyFont="1" applyFill="1" applyBorder="1" applyAlignment="1">
      <alignment horizontal="center" wrapText="1"/>
    </xf>
    <xf numFmtId="0" fontId="23" fillId="0" borderId="1" xfId="0" applyFont="1" applyFill="1" applyBorder="1" applyAlignment="1">
      <alignment horizontal="center" wrapText="1"/>
    </xf>
    <xf numFmtId="0" fontId="24" fillId="0" borderId="1" xfId="0" applyFont="1" applyFill="1" applyBorder="1" applyAlignment="1">
      <alignment horizontal="center" wrapText="1"/>
    </xf>
    <xf numFmtId="0" fontId="23" fillId="0" borderId="5" xfId="0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/>
    </xf>
    <xf numFmtId="0" fontId="23" fillId="0" borderId="0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23" fillId="0" borderId="6" xfId="0" applyFont="1" applyFill="1" applyBorder="1" applyAlignment="1">
      <alignment horizontal="center" wrapText="1"/>
    </xf>
    <xf numFmtId="0" fontId="23" fillId="0" borderId="6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24" fillId="0" borderId="5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24" fillId="0" borderId="5" xfId="0" applyFont="1" applyFill="1" applyBorder="1" applyAlignment="1">
      <alignment horizontal="center" wrapText="1"/>
    </xf>
    <xf numFmtId="0" fontId="24" fillId="0" borderId="6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wrapText="1"/>
    </xf>
    <xf numFmtId="0" fontId="23" fillId="0" borderId="4" xfId="0" applyFont="1" applyFill="1" applyBorder="1" applyAlignment="1">
      <alignment horizontal="center" wrapText="1"/>
    </xf>
    <xf numFmtId="0" fontId="23" fillId="0" borderId="3" xfId="0" applyFont="1" applyFill="1" applyBorder="1" applyAlignment="1">
      <alignment horizontal="center" wrapText="1"/>
    </xf>
    <xf numFmtId="0" fontId="23" fillId="0" borderId="4" xfId="0" applyFont="1" applyFill="1" applyBorder="1" applyAlignment="1">
      <alignment horizontal="center"/>
    </xf>
  </cellXfs>
  <cellStyles count="8">
    <cellStyle name="Comma" xfId="6" builtinId="3"/>
    <cellStyle name="Comma 2" xfId="2"/>
    <cellStyle name="Hyperlink" xfId="3" builtinId="8"/>
    <cellStyle name="Normal" xfId="0" builtinId="0"/>
    <cellStyle name="Normal 10" xfId="5"/>
    <cellStyle name="Normal 2 2 2" xfId="7"/>
    <cellStyle name="Normal 3" xfId="4"/>
    <cellStyle name="Percent 2" xfId="1"/>
  </cellStyles>
  <dxfs count="551"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72" formatCode="#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72" formatCode="#"/>
    </dxf>
    <dxf>
      <numFmt numFmtId="172" formatCode="#"/>
    </dxf>
    <dxf>
      <numFmt numFmtId="172" formatCode="#"/>
    </dxf>
    <dxf>
      <numFmt numFmtId="172" formatCode="#"/>
    </dxf>
    <dxf>
      <numFmt numFmtId="172" formatCode="#"/>
    </dxf>
    <dxf>
      <numFmt numFmtId="172" formatCode="#"/>
    </dxf>
    <dxf>
      <numFmt numFmtId="172" formatCode="#"/>
    </dxf>
    <dxf>
      <numFmt numFmtId="172" formatCode="#"/>
    </dxf>
    <dxf>
      <numFmt numFmtId="172" formatCode="#"/>
    </dxf>
    <dxf>
      <numFmt numFmtId="172" formatCode="#"/>
    </dxf>
    <dxf>
      <numFmt numFmtId="172" formatCode="#"/>
    </dxf>
    <dxf>
      <numFmt numFmtId="1" formatCode="0"/>
    </dxf>
    <dxf>
      <numFmt numFmtId="172" formatCode="#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72" formatCode="#"/>
    </dxf>
    <dxf>
      <numFmt numFmtId="172" formatCode="#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3" formatCode="#,##0"/>
    </dxf>
    <dxf>
      <numFmt numFmtId="1" formatCode="0"/>
    </dxf>
    <dxf>
      <numFmt numFmtId="1" formatCode="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1" formatCode="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3" formatCode="#,##0"/>
    </dxf>
    <dxf>
      <numFmt numFmtId="3" formatCode="#,##0"/>
    </dxf>
    <dxf>
      <numFmt numFmtId="1" formatCode="0"/>
    </dxf>
    <dxf>
      <numFmt numFmtId="3" formatCode="#,##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1" formatCode="0"/>
    </dxf>
    <dxf>
      <numFmt numFmtId="3" formatCode="#,##0"/>
    </dxf>
    <dxf>
      <numFmt numFmtId="1" formatCode="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65" formatCode="0.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65" formatCode="0.0"/>
    </dxf>
    <dxf>
      <numFmt numFmtId="165" formatCode="0.0"/>
    </dxf>
    <dxf>
      <numFmt numFmtId="165" formatCode="0.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3" formatCode="#,##0"/>
    </dxf>
    <dxf>
      <numFmt numFmtId="1" formatCode="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</dxfs>
  <tableStyles count="0" defaultTableStyle="TableStyleMedium9" defaultPivotStyle="PivotStyleLight16"/>
  <colors>
    <mruColors>
      <color rgb="FF000000"/>
      <color rgb="FF663300"/>
      <color rgb="FF8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calcChain" Target="calcChain.xml"/><Relationship Id="rId89" Type="http://schemas.openxmlformats.org/officeDocument/2006/relationships/customXml" Target="../customXml/item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tyles" Target="styles.xml"/><Relationship Id="rId90" Type="http://schemas.openxmlformats.org/officeDocument/2006/relationships/customXml" Target="../customXml/item6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haredStrings" Target="sharedStrings.xml"/><Relationship Id="rId88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theme" Target="theme/theme1.xml"/><Relationship Id="rId86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23813</xdr:colOff>
      <xdr:row>1</xdr:row>
      <xdr:rowOff>3515</xdr:rowOff>
    </xdr:from>
    <xdr:to>
      <xdr:col>13</xdr:col>
      <xdr:colOff>395233</xdr:colOff>
      <xdr:row>65</xdr:row>
      <xdr:rowOff>4712</xdr:rowOff>
    </xdr:to>
    <xdr:grpSp>
      <xdr:nvGrpSpPr>
        <xdr:cNvPr id="4" name="Group 3"/>
        <xdr:cNvGrpSpPr/>
      </xdr:nvGrpSpPr>
      <xdr:grpSpPr>
        <a:xfrm>
          <a:off x="1248456" y="166801"/>
          <a:ext cx="7106956" cy="10492304"/>
          <a:chOff x="1243013" y="165440"/>
          <a:chExt cx="7077020" cy="10402497"/>
        </a:xfrm>
      </xdr:grpSpPr>
      <xdr:pic>
        <xdr:nvPicPr>
          <xdr:cNvPr id="5" name="Picture 4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43013" y="165440"/>
            <a:ext cx="7077020" cy="10402497"/>
          </a:xfrm>
          <a:prstGeom prst="rect">
            <a:avLst/>
          </a:prstGeom>
        </xdr:spPr>
      </xdr:pic>
      <xdr:pic>
        <xdr:nvPicPr>
          <xdr:cNvPr id="2" name="Picture 1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990850" y="1390650"/>
            <a:ext cx="4999153" cy="2810500"/>
          </a:xfrm>
          <a:prstGeom prst="rect">
            <a:avLst/>
          </a:prstGeom>
        </xdr:spPr>
      </xdr:pic>
      <xdr:pic>
        <xdr:nvPicPr>
          <xdr:cNvPr id="3" name="Picture 2"/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2981325" y="4362450"/>
            <a:ext cx="4840644" cy="438950"/>
          </a:xfrm>
          <a:prstGeom prst="rect">
            <a:avLst/>
          </a:prstGeom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2135188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5187" cy="5495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2135188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6774" cy="5495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230187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5187" cy="5495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0</xdr:rowOff>
    </xdr:from>
    <xdr:to>
      <xdr:col>0</xdr:col>
      <xdr:colOff>2135188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0"/>
          <a:ext cx="2135186" cy="5495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</xdr:colOff>
      <xdr:row>0</xdr:row>
      <xdr:rowOff>0</xdr:rowOff>
    </xdr:from>
    <xdr:to>
      <xdr:col>2</xdr:col>
      <xdr:colOff>373063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" y="0"/>
          <a:ext cx="2135185" cy="54952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127000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5188" cy="540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2127250</xdr:colOff>
      <xdr:row>3</xdr:row>
      <xdr:rowOff>65269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27250" cy="54151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860425</xdr:colOff>
      <xdr:row>3</xdr:row>
      <xdr:rowOff>65269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27250" cy="55104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2112963</xdr:colOff>
      <xdr:row>3</xdr:row>
      <xdr:rowOff>65269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27250" cy="55104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4</xdr:col>
      <xdr:colOff>79374</xdr:colOff>
      <xdr:row>3</xdr:row>
      <xdr:rowOff>63751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35187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2135188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5188" cy="54952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4</xdr:col>
      <xdr:colOff>79375</xdr:colOff>
      <xdr:row>3</xdr:row>
      <xdr:rowOff>63751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2135187" cy="540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309562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5187" cy="540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2135188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5187" cy="540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127000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5187" cy="540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230187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5187" cy="540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0</xdr:rowOff>
    </xdr:from>
    <xdr:to>
      <xdr:col>0</xdr:col>
      <xdr:colOff>2135188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0"/>
          <a:ext cx="2135186" cy="540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</xdr:colOff>
      <xdr:row>0</xdr:row>
      <xdr:rowOff>0</xdr:rowOff>
    </xdr:from>
    <xdr:to>
      <xdr:col>2</xdr:col>
      <xdr:colOff>373063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" y="0"/>
          <a:ext cx="2135185" cy="5400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39688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5188" cy="54952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2127250</xdr:colOff>
      <xdr:row>3</xdr:row>
      <xdr:rowOff>65269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27250" cy="55104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860425</xdr:colOff>
      <xdr:row>3</xdr:row>
      <xdr:rowOff>65269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27250" cy="5510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2135188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5188" cy="5495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2112963</xdr:colOff>
      <xdr:row>3</xdr:row>
      <xdr:rowOff>65269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12963" cy="55104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4</xdr:col>
      <xdr:colOff>79374</xdr:colOff>
      <xdr:row>3</xdr:row>
      <xdr:rowOff>63751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46299" cy="54952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4</xdr:col>
      <xdr:colOff>79375</xdr:colOff>
      <xdr:row>3</xdr:row>
      <xdr:rowOff>63751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2146299" cy="549525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309562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8362" cy="549525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2135188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5187" cy="549525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127000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6774" cy="549525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2135187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5187" cy="549525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0</xdr:rowOff>
    </xdr:from>
    <xdr:to>
      <xdr:col>1</xdr:col>
      <xdr:colOff>95250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0"/>
          <a:ext cx="2135186" cy="549525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</xdr:colOff>
      <xdr:row>0</xdr:row>
      <xdr:rowOff>0</xdr:rowOff>
    </xdr:from>
    <xdr:to>
      <xdr:col>2</xdr:col>
      <xdr:colOff>373063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" y="0"/>
          <a:ext cx="2135185" cy="549525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2135188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5188" cy="5495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2127250</xdr:colOff>
      <xdr:row>3</xdr:row>
      <xdr:rowOff>65269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27250" cy="55104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2127250</xdr:colOff>
      <xdr:row>3</xdr:row>
      <xdr:rowOff>65269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27250" cy="55104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860425</xdr:colOff>
      <xdr:row>3</xdr:row>
      <xdr:rowOff>65269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27250" cy="55104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2112963</xdr:colOff>
      <xdr:row>3</xdr:row>
      <xdr:rowOff>65269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12963" cy="55104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388937</xdr:colOff>
      <xdr:row>3</xdr:row>
      <xdr:rowOff>63751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46299" cy="549525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388937</xdr:colOff>
      <xdr:row>3</xdr:row>
      <xdr:rowOff>63751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41537" cy="549525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39687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8362" cy="549525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2135188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5187" cy="549525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2135188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6774" cy="549525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15874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5187" cy="549525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0</xdr:rowOff>
    </xdr:from>
    <xdr:to>
      <xdr:col>1</xdr:col>
      <xdr:colOff>0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0"/>
          <a:ext cx="2133598" cy="5495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860425</xdr:colOff>
      <xdr:row>3</xdr:row>
      <xdr:rowOff>65269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27250" cy="55104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</xdr:colOff>
      <xdr:row>0</xdr:row>
      <xdr:rowOff>0</xdr:rowOff>
    </xdr:from>
    <xdr:to>
      <xdr:col>3</xdr:col>
      <xdr:colOff>111125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" y="0"/>
          <a:ext cx="2135185" cy="549525"/>
        </a:xfrm>
        <a:prstGeom prst="rect">
          <a:avLst/>
        </a:prstGeom>
      </xdr:spPr>
    </xdr:pic>
    <xdr:clientData/>
  </xdr:twoCellAnchor>
  <xdr:oneCellAnchor>
    <xdr:from>
      <xdr:col>3</xdr:col>
      <xdr:colOff>3</xdr:colOff>
      <xdr:row>0</xdr:row>
      <xdr:rowOff>0</xdr:rowOff>
    </xdr:from>
    <xdr:ext cx="2135185" cy="540000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" y="0"/>
          <a:ext cx="2135185" cy="540000"/>
        </a:xfrm>
        <a:prstGeom prst="rect">
          <a:avLst/>
        </a:prstGeom>
      </xdr:spPr>
    </xdr:pic>
    <xdr:clientData/>
  </xdr:one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5188" cy="549525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2127250</xdr:colOff>
      <xdr:row>3</xdr:row>
      <xdr:rowOff>65269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27250" cy="55104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860425</xdr:colOff>
      <xdr:row>3</xdr:row>
      <xdr:rowOff>65269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27250" cy="55104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2112963</xdr:colOff>
      <xdr:row>3</xdr:row>
      <xdr:rowOff>65269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12963" cy="55104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388937</xdr:colOff>
      <xdr:row>3</xdr:row>
      <xdr:rowOff>63751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41537" cy="549525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388937</xdr:colOff>
      <xdr:row>3</xdr:row>
      <xdr:rowOff>63751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41537" cy="549525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39687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5187" cy="549525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0</xdr:row>
      <xdr:rowOff>0</xdr:rowOff>
    </xdr:from>
    <xdr:ext cx="2135187" cy="540000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0" y="0"/>
          <a:ext cx="2135187" cy="540000"/>
        </a:xfrm>
        <a:prstGeom prst="rect">
          <a:avLst/>
        </a:prstGeom>
      </xdr:spPr>
    </xdr:pic>
    <xdr:clientData/>
  </xdr:one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2135188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5187" cy="549525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2</xdr:col>
      <xdr:colOff>79375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5187" cy="5495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2112963</xdr:colOff>
      <xdr:row>3</xdr:row>
      <xdr:rowOff>65269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12963" cy="55104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103187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9949" cy="549525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0</xdr:rowOff>
    </xdr:from>
    <xdr:to>
      <xdr:col>0</xdr:col>
      <xdr:colOff>2135188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0"/>
          <a:ext cx="2133598" cy="549525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</xdr:colOff>
      <xdr:row>0</xdr:row>
      <xdr:rowOff>0</xdr:rowOff>
    </xdr:from>
    <xdr:to>
      <xdr:col>3</xdr:col>
      <xdr:colOff>111125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" y="0"/>
          <a:ext cx="2139947" cy="549525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3600" cy="549525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2127250</xdr:colOff>
      <xdr:row>3</xdr:row>
      <xdr:rowOff>65269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27250" cy="55104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860425</xdr:colOff>
      <xdr:row>3</xdr:row>
      <xdr:rowOff>65269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27250" cy="55104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2112963</xdr:colOff>
      <xdr:row>3</xdr:row>
      <xdr:rowOff>65269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12963" cy="55104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388937</xdr:colOff>
      <xdr:row>3</xdr:row>
      <xdr:rowOff>63751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41537" cy="549525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388937</xdr:colOff>
      <xdr:row>3</xdr:row>
      <xdr:rowOff>63751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41537" cy="549525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2135188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5187" cy="5495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309562</xdr:colOff>
      <xdr:row>3</xdr:row>
      <xdr:rowOff>63751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46299" cy="54952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2135188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6774" cy="54952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</xdr:colOff>
      <xdr:row>0</xdr:row>
      <xdr:rowOff>0</xdr:rowOff>
    </xdr:from>
    <xdr:to>
      <xdr:col>2</xdr:col>
      <xdr:colOff>476250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" y="0"/>
          <a:ext cx="2139947" cy="54952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230188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5188" cy="54952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4</xdr:col>
      <xdr:colOff>47625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2012" cy="549525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4</xdr:col>
      <xdr:colOff>47625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43124" cy="54952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388938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6774" cy="549525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388938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2012" cy="54952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2</xdr:col>
      <xdr:colOff>365125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8362" cy="549525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1198563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2012" cy="549525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1198563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8362" cy="5495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309562</xdr:colOff>
      <xdr:row>3</xdr:row>
      <xdr:rowOff>63751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38362" cy="549525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3</xdr:col>
      <xdr:colOff>357188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6774" cy="5495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2135187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8362" cy="549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71"/>
  <sheetViews>
    <sheetView tabSelected="1" zoomScale="70" zoomScaleNormal="70" workbookViewId="0">
      <selection activeCell="T22" sqref="T22"/>
    </sheetView>
  </sheetViews>
  <sheetFormatPr defaultRowHeight="12.75" x14ac:dyDescent="0.2"/>
  <sheetData>
    <row r="1" spans="1:15" x14ac:dyDescent="0.2">
      <c r="A1" s="319"/>
      <c r="B1" s="319"/>
      <c r="C1" s="319"/>
      <c r="D1" s="319"/>
      <c r="E1" s="319"/>
      <c r="F1" s="319"/>
      <c r="G1" s="319"/>
      <c r="H1" s="319"/>
      <c r="I1" s="319"/>
      <c r="J1" s="319"/>
      <c r="K1" s="319"/>
      <c r="L1" s="319"/>
      <c r="M1" s="319"/>
      <c r="N1" s="319"/>
      <c r="O1" s="319"/>
    </row>
    <row r="2" spans="1:15" x14ac:dyDescent="0.2">
      <c r="A2" s="319"/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</row>
    <row r="3" spans="1:15" ht="15.75" x14ac:dyDescent="0.25">
      <c r="A3" s="319"/>
      <c r="B3" s="319"/>
      <c r="C3" s="319"/>
      <c r="D3" s="319"/>
      <c r="E3" s="319"/>
      <c r="F3" s="319"/>
      <c r="G3" s="319"/>
      <c r="H3" s="319"/>
      <c r="I3" s="320"/>
      <c r="J3" s="320"/>
      <c r="K3" s="320"/>
      <c r="L3" s="319"/>
      <c r="M3" s="319"/>
      <c r="N3" s="319"/>
      <c r="O3" s="319"/>
    </row>
    <row r="4" spans="1:15" x14ac:dyDescent="0.2">
      <c r="A4" s="319"/>
      <c r="B4" s="319"/>
      <c r="C4" s="319"/>
      <c r="D4" s="319"/>
      <c r="E4" s="319"/>
      <c r="F4" s="319"/>
      <c r="G4" s="319"/>
      <c r="H4" s="319"/>
      <c r="I4" s="319"/>
      <c r="J4" s="319"/>
      <c r="K4" s="319"/>
      <c r="L4" s="319"/>
      <c r="M4" s="319"/>
      <c r="N4" s="319"/>
      <c r="O4" s="319"/>
    </row>
    <row r="5" spans="1:15" x14ac:dyDescent="0.2">
      <c r="A5" s="319"/>
      <c r="B5" s="319"/>
      <c r="C5" s="319"/>
      <c r="D5" s="319"/>
      <c r="E5" s="319"/>
      <c r="F5" s="319"/>
      <c r="G5" s="319"/>
      <c r="H5" s="319"/>
      <c r="I5" s="319"/>
      <c r="J5" s="319"/>
      <c r="K5" s="319"/>
      <c r="L5" s="319"/>
      <c r="M5" s="319"/>
      <c r="N5" s="319"/>
      <c r="O5" s="319"/>
    </row>
    <row r="6" spans="1:15" x14ac:dyDescent="0.2">
      <c r="A6" s="319"/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5" x14ac:dyDescent="0.2">
      <c r="A7" s="319"/>
      <c r="B7" s="319"/>
      <c r="C7" s="319"/>
      <c r="D7" s="319"/>
      <c r="E7" s="319"/>
      <c r="F7" s="319"/>
      <c r="G7" s="319"/>
      <c r="H7" s="319"/>
      <c r="I7" s="319"/>
      <c r="J7" s="319"/>
      <c r="K7" s="319"/>
      <c r="L7" s="319"/>
      <c r="M7" s="319"/>
      <c r="N7" s="319"/>
      <c r="O7" s="319"/>
    </row>
    <row r="8" spans="1:15" x14ac:dyDescent="0.2">
      <c r="A8" s="319"/>
      <c r="B8" s="319"/>
      <c r="C8" s="319"/>
      <c r="D8" s="319"/>
      <c r="E8" s="319"/>
      <c r="F8" s="319"/>
      <c r="G8" s="319"/>
      <c r="H8" s="319"/>
      <c r="I8" s="319"/>
      <c r="J8" s="319"/>
      <c r="K8" s="319"/>
      <c r="L8" s="319"/>
      <c r="M8" s="319"/>
      <c r="N8" s="319"/>
      <c r="O8" s="319"/>
    </row>
    <row r="9" spans="1:15" x14ac:dyDescent="0.2">
      <c r="A9" s="319"/>
      <c r="B9" s="319"/>
      <c r="C9" s="319"/>
      <c r="D9" s="319"/>
      <c r="E9" s="319"/>
      <c r="F9" s="319"/>
      <c r="G9" s="319"/>
      <c r="H9" s="319"/>
      <c r="I9" s="319"/>
      <c r="J9" s="319"/>
      <c r="K9" s="319"/>
      <c r="L9" s="319"/>
      <c r="M9" s="319"/>
      <c r="N9" s="319"/>
      <c r="O9" s="319"/>
    </row>
    <row r="10" spans="1:15" x14ac:dyDescent="0.2">
      <c r="A10" s="319"/>
      <c r="B10" s="319"/>
      <c r="C10" s="319"/>
      <c r="D10" s="319"/>
      <c r="E10" s="319"/>
      <c r="F10" s="319"/>
      <c r="G10" s="319"/>
      <c r="H10" s="319"/>
      <c r="I10" s="319"/>
      <c r="J10" s="319"/>
      <c r="K10" s="319"/>
      <c r="L10" s="319"/>
      <c r="M10" s="319"/>
      <c r="N10" s="319"/>
      <c r="O10" s="319"/>
    </row>
    <row r="11" spans="1:15" x14ac:dyDescent="0.2">
      <c r="A11" s="319"/>
      <c r="B11" s="319"/>
      <c r="C11" s="319"/>
      <c r="D11" s="319"/>
      <c r="E11" s="319"/>
      <c r="F11" s="319"/>
      <c r="G11" s="319"/>
      <c r="H11" s="319"/>
      <c r="I11" s="319"/>
      <c r="J11" s="319"/>
      <c r="K11" s="319"/>
      <c r="L11" s="319"/>
      <c r="M11" s="319"/>
      <c r="N11" s="319"/>
      <c r="O11" s="319"/>
    </row>
    <row r="12" spans="1:15" x14ac:dyDescent="0.2">
      <c r="A12" s="319"/>
      <c r="B12" s="319"/>
      <c r="C12" s="319"/>
      <c r="D12" s="319"/>
      <c r="E12" s="319"/>
      <c r="F12" s="319"/>
      <c r="G12" s="319"/>
      <c r="H12" s="319"/>
      <c r="I12" s="319"/>
      <c r="J12" s="319"/>
      <c r="K12" s="319"/>
      <c r="L12" s="319"/>
      <c r="M12" s="319"/>
      <c r="N12" s="319"/>
      <c r="O12" s="319"/>
    </row>
    <row r="13" spans="1:15" x14ac:dyDescent="0.2">
      <c r="A13" s="319"/>
      <c r="B13" s="319"/>
      <c r="C13" s="319"/>
      <c r="D13" s="319"/>
      <c r="E13" s="319"/>
      <c r="F13" s="319"/>
      <c r="G13" s="319"/>
      <c r="H13" s="319"/>
      <c r="I13" s="319"/>
      <c r="J13" s="319"/>
      <c r="K13" s="319"/>
      <c r="L13" s="319"/>
      <c r="M13" s="319"/>
      <c r="N13" s="319"/>
      <c r="O13" s="319"/>
    </row>
    <row r="14" spans="1:15" x14ac:dyDescent="0.2">
      <c r="A14" s="319"/>
      <c r="B14" s="319"/>
      <c r="C14" s="319"/>
      <c r="D14" s="319"/>
      <c r="E14" s="319"/>
      <c r="F14" s="319"/>
      <c r="G14" s="319"/>
      <c r="H14" s="319"/>
      <c r="I14" s="319"/>
      <c r="J14" s="319"/>
      <c r="K14" s="319"/>
      <c r="L14" s="319"/>
      <c r="M14" s="319"/>
      <c r="N14" s="319"/>
      <c r="O14" s="319"/>
    </row>
    <row r="15" spans="1:15" x14ac:dyDescent="0.2">
      <c r="A15" s="319"/>
      <c r="B15" s="319"/>
      <c r="C15" s="319"/>
      <c r="D15" s="319"/>
      <c r="E15" s="319"/>
      <c r="F15" s="319"/>
      <c r="G15" s="319"/>
      <c r="H15" s="319"/>
      <c r="I15" s="319"/>
      <c r="J15" s="319"/>
      <c r="K15" s="319"/>
      <c r="L15" s="319"/>
      <c r="M15" s="319"/>
      <c r="N15" s="319"/>
      <c r="O15" s="319"/>
    </row>
    <row r="16" spans="1:15" x14ac:dyDescent="0.2">
      <c r="A16" s="319"/>
      <c r="B16" s="319"/>
      <c r="C16" s="319"/>
      <c r="D16" s="319"/>
      <c r="E16" s="319"/>
      <c r="F16" s="319"/>
      <c r="G16" s="319"/>
      <c r="H16" s="319"/>
      <c r="I16" s="319"/>
      <c r="J16" s="319"/>
      <c r="K16" s="319"/>
      <c r="L16" s="319"/>
      <c r="M16" s="319"/>
      <c r="N16" s="319"/>
      <c r="O16" s="319"/>
    </row>
    <row r="17" spans="1:15" x14ac:dyDescent="0.2">
      <c r="A17" s="319"/>
      <c r="B17" s="319"/>
      <c r="C17" s="319"/>
      <c r="D17" s="319"/>
      <c r="E17" s="319"/>
      <c r="F17" s="319"/>
      <c r="G17" s="319"/>
      <c r="H17" s="319"/>
      <c r="I17" s="319"/>
      <c r="J17" s="319"/>
      <c r="K17" s="319"/>
      <c r="L17" s="319"/>
      <c r="M17" s="319"/>
      <c r="N17" s="319"/>
      <c r="O17" s="319"/>
    </row>
    <row r="18" spans="1:15" x14ac:dyDescent="0.2">
      <c r="A18" s="319"/>
      <c r="B18" s="319"/>
      <c r="C18" s="319"/>
      <c r="D18" s="319"/>
      <c r="E18" s="319"/>
      <c r="F18" s="319"/>
      <c r="G18" s="319"/>
      <c r="H18" s="319"/>
      <c r="I18" s="319"/>
      <c r="J18" s="319"/>
      <c r="K18" s="319"/>
      <c r="L18" s="319"/>
      <c r="M18" s="319"/>
      <c r="N18" s="319"/>
      <c r="O18" s="319"/>
    </row>
    <row r="19" spans="1:15" x14ac:dyDescent="0.2">
      <c r="A19" s="319"/>
      <c r="B19" s="319"/>
      <c r="C19" s="319"/>
      <c r="D19" s="319"/>
      <c r="E19" s="319"/>
      <c r="F19" s="319"/>
      <c r="G19" s="319"/>
      <c r="H19" s="319"/>
      <c r="I19" s="319"/>
      <c r="J19" s="319"/>
      <c r="K19" s="319"/>
      <c r="L19" s="319"/>
      <c r="M19" s="319"/>
      <c r="N19" s="319"/>
      <c r="O19" s="319"/>
    </row>
    <row r="20" spans="1:15" x14ac:dyDescent="0.2">
      <c r="A20" s="319"/>
      <c r="B20" s="319"/>
      <c r="C20" s="319"/>
      <c r="D20" s="319"/>
      <c r="E20" s="319"/>
      <c r="F20" s="319"/>
      <c r="G20" s="319"/>
      <c r="H20" s="319"/>
      <c r="I20" s="319"/>
      <c r="J20" s="319"/>
      <c r="K20" s="319"/>
      <c r="L20" s="319"/>
      <c r="M20" s="319"/>
      <c r="N20" s="319"/>
      <c r="O20" s="319"/>
    </row>
    <row r="21" spans="1:15" x14ac:dyDescent="0.2">
      <c r="A21" s="319"/>
      <c r="B21" s="319"/>
      <c r="C21" s="319"/>
      <c r="D21" s="319"/>
      <c r="E21" s="319"/>
      <c r="F21" s="319"/>
      <c r="G21" s="319"/>
      <c r="H21" s="319"/>
      <c r="I21" s="319"/>
      <c r="J21" s="319"/>
      <c r="K21" s="319"/>
      <c r="L21" s="319"/>
      <c r="M21" s="319"/>
      <c r="N21" s="319"/>
      <c r="O21" s="319"/>
    </row>
    <row r="22" spans="1:15" x14ac:dyDescent="0.2">
      <c r="A22" s="319"/>
      <c r="B22" s="319"/>
      <c r="C22" s="319"/>
      <c r="D22" s="319"/>
      <c r="E22" s="319"/>
      <c r="F22" s="319"/>
      <c r="G22" s="319"/>
      <c r="H22" s="319"/>
      <c r="I22" s="319"/>
      <c r="J22" s="319"/>
      <c r="K22" s="319"/>
      <c r="L22" s="319"/>
      <c r="M22" s="319"/>
      <c r="N22" s="319"/>
      <c r="O22" s="319"/>
    </row>
    <row r="23" spans="1:15" x14ac:dyDescent="0.2">
      <c r="A23" s="319"/>
      <c r="B23" s="319"/>
      <c r="C23" s="319"/>
      <c r="D23" s="319"/>
      <c r="E23" s="319"/>
      <c r="F23" s="319"/>
      <c r="G23" s="319"/>
      <c r="H23" s="319"/>
      <c r="I23" s="319"/>
      <c r="J23" s="319"/>
      <c r="K23" s="319"/>
      <c r="L23" s="319"/>
      <c r="M23" s="319"/>
      <c r="N23" s="319"/>
      <c r="O23" s="319"/>
    </row>
    <row r="24" spans="1:15" x14ac:dyDescent="0.2">
      <c r="A24" s="319"/>
      <c r="B24" s="319"/>
      <c r="C24" s="319"/>
      <c r="D24" s="319"/>
      <c r="E24" s="319"/>
      <c r="F24" s="319"/>
      <c r="G24" s="319"/>
      <c r="H24" s="319"/>
      <c r="I24" s="319"/>
      <c r="J24" s="319"/>
      <c r="K24" s="319"/>
      <c r="L24" s="319"/>
      <c r="M24" s="319"/>
      <c r="N24" s="319"/>
      <c r="O24" s="319"/>
    </row>
    <row r="25" spans="1:15" x14ac:dyDescent="0.2">
      <c r="A25" s="319"/>
      <c r="B25" s="319"/>
      <c r="C25" s="319"/>
      <c r="D25" s="319"/>
      <c r="E25" s="319"/>
      <c r="F25" s="319"/>
      <c r="G25" s="319"/>
      <c r="H25" s="319"/>
      <c r="I25" s="319"/>
      <c r="J25" s="319"/>
      <c r="K25" s="319"/>
      <c r="L25" s="319"/>
      <c r="M25" s="319"/>
      <c r="N25" s="319"/>
      <c r="O25" s="319"/>
    </row>
    <row r="26" spans="1:15" x14ac:dyDescent="0.2">
      <c r="A26" s="319"/>
      <c r="B26" s="319"/>
      <c r="C26" s="319"/>
      <c r="D26" s="319"/>
      <c r="E26" s="319"/>
      <c r="F26" s="319"/>
      <c r="G26" s="319"/>
      <c r="H26" s="319"/>
      <c r="I26" s="319"/>
      <c r="J26" s="319"/>
      <c r="K26" s="319"/>
      <c r="L26" s="319"/>
      <c r="M26" s="319"/>
      <c r="N26" s="319"/>
      <c r="O26" s="319"/>
    </row>
    <row r="27" spans="1:15" x14ac:dyDescent="0.2">
      <c r="A27" s="319"/>
      <c r="B27" s="319"/>
      <c r="C27" s="319"/>
      <c r="D27" s="319"/>
      <c r="E27" s="319"/>
      <c r="F27" s="319"/>
      <c r="G27" s="319"/>
      <c r="H27" s="319"/>
      <c r="I27" s="319"/>
      <c r="J27" s="319"/>
      <c r="K27" s="319"/>
      <c r="L27" s="319"/>
      <c r="M27" s="319"/>
      <c r="N27" s="319"/>
      <c r="O27" s="319"/>
    </row>
    <row r="28" spans="1:15" x14ac:dyDescent="0.2">
      <c r="A28" s="319"/>
      <c r="B28" s="319"/>
      <c r="C28" s="319"/>
      <c r="D28" s="319"/>
      <c r="E28" s="319"/>
      <c r="F28" s="319"/>
      <c r="G28" s="319"/>
      <c r="H28" s="319"/>
      <c r="I28" s="319"/>
      <c r="J28" s="319"/>
      <c r="K28" s="319"/>
      <c r="L28" s="319"/>
      <c r="M28" s="319"/>
      <c r="N28" s="319"/>
      <c r="O28" s="319"/>
    </row>
    <row r="29" spans="1:15" x14ac:dyDescent="0.2">
      <c r="A29" s="319"/>
      <c r="B29" s="319"/>
      <c r="C29" s="319"/>
      <c r="D29" s="319"/>
      <c r="E29" s="319"/>
      <c r="F29" s="319"/>
      <c r="G29" s="319"/>
      <c r="H29" s="319"/>
      <c r="I29" s="319"/>
      <c r="J29" s="319"/>
      <c r="K29" s="319"/>
      <c r="L29" s="319"/>
      <c r="M29" s="319"/>
      <c r="N29" s="319"/>
      <c r="O29" s="319"/>
    </row>
    <row r="30" spans="1:15" x14ac:dyDescent="0.2">
      <c r="A30" s="319"/>
      <c r="B30" s="319"/>
      <c r="C30" s="319"/>
      <c r="D30" s="319"/>
      <c r="E30" s="319"/>
      <c r="F30" s="319"/>
      <c r="G30" s="319"/>
      <c r="H30" s="319"/>
      <c r="I30" s="319"/>
      <c r="J30" s="319"/>
      <c r="K30" s="319"/>
      <c r="L30" s="319"/>
      <c r="M30" s="319"/>
      <c r="N30" s="319"/>
      <c r="O30" s="319"/>
    </row>
    <row r="31" spans="1:15" x14ac:dyDescent="0.2">
      <c r="A31" s="319"/>
      <c r="B31" s="319"/>
      <c r="C31" s="319"/>
      <c r="D31" s="319"/>
      <c r="E31" s="319"/>
      <c r="F31" s="319"/>
      <c r="G31" s="319"/>
      <c r="H31" s="319"/>
      <c r="I31" s="319"/>
      <c r="J31" s="319"/>
      <c r="K31" s="319"/>
      <c r="L31" s="319"/>
      <c r="M31" s="319"/>
      <c r="N31" s="319"/>
      <c r="O31" s="319"/>
    </row>
    <row r="32" spans="1:15" x14ac:dyDescent="0.2">
      <c r="A32" s="319"/>
      <c r="B32" s="319"/>
      <c r="C32" s="319"/>
      <c r="D32" s="319"/>
      <c r="E32" s="319"/>
      <c r="F32" s="319"/>
      <c r="G32" s="319"/>
      <c r="H32" s="319"/>
      <c r="I32" s="319"/>
      <c r="J32" s="319"/>
      <c r="K32" s="319"/>
      <c r="L32" s="319"/>
      <c r="M32" s="319"/>
      <c r="N32" s="319"/>
      <c r="O32" s="319"/>
    </row>
    <row r="33" spans="1:15" x14ac:dyDescent="0.2">
      <c r="A33" s="319"/>
      <c r="B33" s="319"/>
      <c r="C33" s="319"/>
      <c r="D33" s="319"/>
      <c r="E33" s="319"/>
      <c r="F33" s="319"/>
      <c r="G33" s="319"/>
      <c r="H33" s="319"/>
      <c r="I33" s="319"/>
      <c r="J33" s="319"/>
      <c r="K33" s="319"/>
      <c r="L33" s="319"/>
      <c r="M33" s="319"/>
      <c r="N33" s="319"/>
      <c r="O33" s="319"/>
    </row>
    <row r="34" spans="1:15" x14ac:dyDescent="0.2">
      <c r="A34" s="319"/>
      <c r="B34" s="319"/>
      <c r="C34" s="319"/>
      <c r="D34" s="319"/>
      <c r="E34" s="319"/>
      <c r="F34" s="319"/>
      <c r="G34" s="319"/>
      <c r="H34" s="319"/>
      <c r="I34" s="319"/>
      <c r="J34" s="319"/>
      <c r="K34" s="319"/>
      <c r="L34" s="319"/>
      <c r="M34" s="319"/>
      <c r="N34" s="319"/>
      <c r="O34" s="319"/>
    </row>
    <row r="35" spans="1:15" x14ac:dyDescent="0.2">
      <c r="A35" s="319"/>
      <c r="B35" s="319"/>
      <c r="C35" s="319"/>
      <c r="D35" s="319"/>
      <c r="E35" s="319"/>
      <c r="F35" s="319"/>
      <c r="G35" s="319"/>
      <c r="H35" s="319"/>
      <c r="I35" s="319"/>
      <c r="J35" s="319"/>
      <c r="K35" s="319"/>
      <c r="L35" s="319"/>
      <c r="M35" s="319"/>
      <c r="N35" s="319"/>
      <c r="O35" s="319"/>
    </row>
    <row r="36" spans="1:15" x14ac:dyDescent="0.2">
      <c r="A36" s="319"/>
      <c r="B36" s="319"/>
      <c r="C36" s="319"/>
      <c r="D36" s="319"/>
      <c r="E36" s="319"/>
      <c r="F36" s="319"/>
      <c r="G36" s="319"/>
      <c r="H36" s="319"/>
      <c r="I36" s="319"/>
      <c r="J36" s="319"/>
      <c r="K36" s="319"/>
      <c r="L36" s="319"/>
      <c r="M36" s="319"/>
      <c r="N36" s="319"/>
      <c r="O36" s="319"/>
    </row>
    <row r="37" spans="1:15" x14ac:dyDescent="0.2">
      <c r="A37" s="319"/>
      <c r="B37" s="319"/>
      <c r="C37" s="319"/>
      <c r="D37" s="319"/>
      <c r="E37" s="319"/>
      <c r="F37" s="319"/>
      <c r="G37" s="319"/>
      <c r="H37" s="319"/>
      <c r="I37" s="319"/>
      <c r="J37" s="319"/>
      <c r="K37" s="319"/>
      <c r="L37" s="319"/>
      <c r="M37" s="319"/>
      <c r="N37" s="319"/>
      <c r="O37" s="319"/>
    </row>
    <row r="38" spans="1:15" x14ac:dyDescent="0.2">
      <c r="A38" s="321"/>
      <c r="B38" s="321"/>
      <c r="C38" s="321"/>
      <c r="D38" s="321"/>
      <c r="E38" s="321"/>
      <c r="F38" s="321"/>
      <c r="G38" s="321"/>
      <c r="H38" s="321"/>
      <c r="I38" s="321"/>
      <c r="J38" s="321"/>
      <c r="K38" s="321"/>
      <c r="L38" s="321"/>
      <c r="M38" s="321"/>
      <c r="N38" s="321"/>
      <c r="O38" s="321"/>
    </row>
    <row r="39" spans="1:15" x14ac:dyDescent="0.2">
      <c r="A39" s="321"/>
      <c r="B39" s="321"/>
      <c r="C39" s="321"/>
      <c r="D39" s="321"/>
      <c r="E39" s="321"/>
      <c r="F39" s="321"/>
      <c r="G39" s="321"/>
      <c r="H39" s="321"/>
      <c r="I39" s="321"/>
      <c r="J39" s="321"/>
      <c r="K39" s="321"/>
      <c r="L39" s="321"/>
      <c r="M39" s="321"/>
      <c r="N39" s="321"/>
      <c r="O39" s="321"/>
    </row>
    <row r="40" spans="1:15" x14ac:dyDescent="0.2">
      <c r="A40" s="321"/>
      <c r="B40" s="321"/>
      <c r="C40" s="321"/>
      <c r="D40" s="321"/>
      <c r="E40" s="321"/>
      <c r="F40" s="321"/>
      <c r="G40" s="321"/>
      <c r="H40" s="321"/>
      <c r="I40" s="321"/>
      <c r="J40" s="321"/>
      <c r="K40" s="321"/>
      <c r="L40" s="321"/>
      <c r="M40" s="321"/>
      <c r="N40" s="321"/>
      <c r="O40" s="321"/>
    </row>
    <row r="41" spans="1:15" x14ac:dyDescent="0.2">
      <c r="A41" s="321"/>
      <c r="B41" s="321"/>
      <c r="C41" s="321"/>
      <c r="D41" s="321"/>
      <c r="E41" s="321"/>
      <c r="F41" s="321"/>
      <c r="G41" s="321"/>
      <c r="H41" s="321"/>
      <c r="I41" s="321"/>
      <c r="J41" s="321"/>
      <c r="K41" s="321"/>
      <c r="L41" s="321"/>
      <c r="M41" s="321"/>
      <c r="N41" s="321"/>
      <c r="O41" s="321"/>
    </row>
    <row r="42" spans="1:15" x14ac:dyDescent="0.2">
      <c r="A42" s="321"/>
      <c r="B42" s="321"/>
      <c r="C42" s="321"/>
      <c r="D42" s="321"/>
      <c r="E42" s="321"/>
      <c r="F42" s="321"/>
      <c r="G42" s="321"/>
      <c r="H42" s="321"/>
      <c r="I42" s="321"/>
      <c r="J42" s="321"/>
      <c r="K42" s="321"/>
      <c r="L42" s="321"/>
      <c r="M42" s="321"/>
      <c r="N42" s="321"/>
      <c r="O42" s="321"/>
    </row>
    <row r="43" spans="1:15" x14ac:dyDescent="0.2">
      <c r="A43" s="321"/>
      <c r="B43" s="321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1"/>
      <c r="N43" s="321"/>
      <c r="O43" s="321"/>
    </row>
    <row r="44" spans="1:15" x14ac:dyDescent="0.2">
      <c r="A44" s="321"/>
      <c r="B44" s="321"/>
      <c r="C44" s="321"/>
      <c r="D44" s="321"/>
      <c r="E44" s="321"/>
      <c r="F44" s="321"/>
      <c r="G44" s="321"/>
      <c r="H44" s="321"/>
      <c r="I44" s="321"/>
      <c r="J44" s="321"/>
      <c r="K44" s="321"/>
      <c r="L44" s="321"/>
      <c r="M44" s="321"/>
      <c r="N44" s="321"/>
      <c r="O44" s="321"/>
    </row>
    <row r="45" spans="1:15" x14ac:dyDescent="0.2">
      <c r="A45" s="321"/>
      <c r="B45" s="321"/>
      <c r="C45" s="321"/>
      <c r="D45" s="321"/>
      <c r="E45" s="321"/>
      <c r="F45" s="321"/>
      <c r="G45" s="321"/>
      <c r="H45" s="321"/>
      <c r="I45" s="321"/>
      <c r="J45" s="321"/>
      <c r="K45" s="321"/>
      <c r="L45" s="321"/>
      <c r="M45" s="321"/>
      <c r="N45" s="321"/>
      <c r="O45" s="321"/>
    </row>
    <row r="46" spans="1:15" x14ac:dyDescent="0.2">
      <c r="A46" s="321"/>
      <c r="B46" s="321"/>
      <c r="C46" s="321"/>
      <c r="D46" s="321"/>
      <c r="E46" s="321"/>
      <c r="F46" s="321"/>
      <c r="G46" s="321"/>
      <c r="H46" s="321"/>
      <c r="I46" s="321"/>
      <c r="J46" s="321"/>
      <c r="K46" s="321"/>
      <c r="L46" s="321"/>
      <c r="M46" s="321"/>
      <c r="N46" s="321"/>
      <c r="O46" s="321"/>
    </row>
    <row r="47" spans="1:15" x14ac:dyDescent="0.2">
      <c r="A47" s="321"/>
      <c r="B47" s="321"/>
      <c r="C47" s="321"/>
      <c r="D47" s="321"/>
      <c r="E47" s="321"/>
      <c r="F47" s="321"/>
      <c r="G47" s="321"/>
      <c r="H47" s="321"/>
      <c r="I47" s="321"/>
      <c r="J47" s="321"/>
      <c r="K47" s="321"/>
      <c r="L47" s="321"/>
      <c r="M47" s="321"/>
      <c r="N47" s="321"/>
      <c r="O47" s="321"/>
    </row>
    <row r="48" spans="1:15" x14ac:dyDescent="0.2">
      <c r="A48" s="321"/>
      <c r="B48" s="321"/>
      <c r="C48" s="321"/>
      <c r="D48" s="321"/>
      <c r="E48" s="321"/>
      <c r="F48" s="321"/>
      <c r="G48" s="321"/>
      <c r="H48" s="321"/>
      <c r="I48" s="321"/>
      <c r="J48" s="321"/>
      <c r="K48" s="321"/>
      <c r="L48" s="321"/>
      <c r="M48" s="321"/>
      <c r="N48" s="321"/>
      <c r="O48" s="321"/>
    </row>
    <row r="49" spans="1:15" x14ac:dyDescent="0.2">
      <c r="A49" s="321"/>
      <c r="B49" s="321"/>
      <c r="C49" s="321"/>
      <c r="D49" s="321"/>
      <c r="E49" s="321"/>
      <c r="F49" s="321"/>
      <c r="G49" s="321"/>
      <c r="H49" s="321"/>
      <c r="I49" s="321"/>
      <c r="J49" s="321"/>
      <c r="K49" s="321"/>
      <c r="L49" s="321"/>
      <c r="M49" s="321"/>
      <c r="N49" s="321"/>
      <c r="O49" s="321"/>
    </row>
    <row r="50" spans="1:15" x14ac:dyDescent="0.2">
      <c r="A50" s="321"/>
      <c r="B50" s="321"/>
      <c r="C50" s="321"/>
      <c r="D50" s="321"/>
      <c r="E50" s="321"/>
      <c r="F50" s="321"/>
      <c r="G50" s="321"/>
      <c r="H50" s="321"/>
      <c r="I50" s="321"/>
      <c r="J50" s="321"/>
      <c r="K50" s="321"/>
      <c r="L50" s="321"/>
      <c r="M50" s="321"/>
      <c r="N50" s="321"/>
      <c r="O50" s="321"/>
    </row>
    <row r="51" spans="1:15" x14ac:dyDescent="0.2">
      <c r="A51" s="321"/>
      <c r="B51" s="321"/>
      <c r="C51" s="321"/>
      <c r="D51" s="321"/>
      <c r="E51" s="321"/>
      <c r="F51" s="321"/>
      <c r="G51" s="321"/>
      <c r="H51" s="321"/>
      <c r="I51" s="321"/>
      <c r="J51" s="321"/>
      <c r="K51" s="321"/>
      <c r="L51" s="321"/>
      <c r="M51" s="321"/>
      <c r="N51" s="321"/>
      <c r="O51" s="321"/>
    </row>
    <row r="52" spans="1:15" x14ac:dyDescent="0.2">
      <c r="A52" s="321"/>
      <c r="B52" s="321"/>
      <c r="C52" s="321"/>
      <c r="D52" s="321"/>
      <c r="E52" s="321"/>
      <c r="F52" s="321"/>
      <c r="G52" s="321"/>
      <c r="H52" s="321"/>
      <c r="I52" s="321"/>
      <c r="J52" s="321"/>
      <c r="K52" s="321"/>
      <c r="L52" s="321"/>
      <c r="M52" s="321"/>
      <c r="N52" s="321"/>
      <c r="O52" s="321"/>
    </row>
    <row r="53" spans="1:15" x14ac:dyDescent="0.2">
      <c r="A53" s="321"/>
      <c r="B53" s="321"/>
      <c r="C53" s="321"/>
      <c r="D53" s="321"/>
      <c r="E53" s="321"/>
      <c r="F53" s="321"/>
      <c r="G53" s="321"/>
      <c r="H53" s="321"/>
      <c r="I53" s="321"/>
      <c r="J53" s="321"/>
      <c r="K53" s="321"/>
      <c r="L53" s="321"/>
      <c r="M53" s="321"/>
      <c r="N53" s="321"/>
      <c r="O53" s="321"/>
    </row>
    <row r="54" spans="1:15" x14ac:dyDescent="0.2">
      <c r="A54" s="321"/>
      <c r="B54" s="321"/>
      <c r="C54" s="321"/>
      <c r="D54" s="321"/>
      <c r="E54" s="321"/>
      <c r="F54" s="321"/>
      <c r="G54" s="321"/>
      <c r="H54" s="321"/>
      <c r="I54" s="321"/>
      <c r="J54" s="321"/>
      <c r="K54" s="321"/>
      <c r="L54" s="321"/>
      <c r="M54" s="321"/>
      <c r="N54" s="321"/>
      <c r="O54" s="321"/>
    </row>
    <row r="55" spans="1:15" x14ac:dyDescent="0.2">
      <c r="A55" s="321"/>
      <c r="B55" s="321"/>
      <c r="C55" s="321"/>
      <c r="D55" s="321"/>
      <c r="E55" s="321"/>
      <c r="F55" s="321"/>
      <c r="G55" s="321"/>
      <c r="H55" s="321"/>
      <c r="I55" s="321"/>
      <c r="J55" s="321"/>
      <c r="K55" s="321"/>
      <c r="L55" s="321"/>
      <c r="M55" s="321"/>
      <c r="N55" s="321"/>
      <c r="O55" s="321"/>
    </row>
    <row r="56" spans="1:15" x14ac:dyDescent="0.2">
      <c r="A56" s="321"/>
      <c r="B56" s="321"/>
      <c r="C56" s="321"/>
      <c r="D56" s="321"/>
      <c r="E56" s="321"/>
      <c r="F56" s="321"/>
      <c r="G56" s="321"/>
      <c r="H56" s="321"/>
      <c r="I56" s="321"/>
      <c r="J56" s="321"/>
      <c r="K56" s="321"/>
      <c r="L56" s="321"/>
      <c r="M56" s="321"/>
      <c r="N56" s="321"/>
      <c r="O56" s="321"/>
    </row>
    <row r="57" spans="1:15" x14ac:dyDescent="0.2">
      <c r="A57" s="321"/>
      <c r="B57" s="321"/>
      <c r="C57" s="321"/>
      <c r="D57" s="321"/>
      <c r="E57" s="321"/>
      <c r="F57" s="321"/>
      <c r="G57" s="321"/>
      <c r="H57" s="321"/>
      <c r="I57" s="321"/>
      <c r="J57" s="321"/>
      <c r="K57" s="321"/>
      <c r="L57" s="321"/>
      <c r="M57" s="321"/>
      <c r="N57" s="321"/>
      <c r="O57" s="321"/>
    </row>
    <row r="58" spans="1:15" x14ac:dyDescent="0.2">
      <c r="A58" s="321"/>
      <c r="B58" s="321"/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321"/>
    </row>
    <row r="59" spans="1:15" x14ac:dyDescent="0.2">
      <c r="A59" s="321"/>
      <c r="B59" s="321"/>
      <c r="C59" s="321"/>
      <c r="D59" s="321"/>
      <c r="E59" s="321"/>
      <c r="F59" s="321"/>
      <c r="G59" s="321"/>
      <c r="H59" s="321"/>
      <c r="I59" s="321"/>
      <c r="J59" s="321"/>
      <c r="K59" s="321"/>
      <c r="L59" s="321"/>
      <c r="M59" s="321"/>
      <c r="N59" s="321"/>
      <c r="O59" s="321"/>
    </row>
    <row r="60" spans="1:15" x14ac:dyDescent="0.2">
      <c r="A60" s="321"/>
      <c r="B60" s="321"/>
      <c r="C60" s="321"/>
      <c r="D60" s="321"/>
      <c r="E60" s="321"/>
      <c r="F60" s="321"/>
      <c r="G60" s="321"/>
      <c r="H60" s="321"/>
      <c r="I60" s="321"/>
      <c r="J60" s="321"/>
      <c r="K60" s="321"/>
      <c r="L60" s="321"/>
      <c r="M60" s="321"/>
      <c r="N60" s="321"/>
      <c r="O60" s="321"/>
    </row>
    <row r="61" spans="1:15" x14ac:dyDescent="0.2">
      <c r="A61" s="321"/>
      <c r="B61" s="321"/>
      <c r="C61" s="321"/>
      <c r="D61" s="321"/>
      <c r="E61" s="321"/>
      <c r="F61" s="321"/>
      <c r="G61" s="321"/>
      <c r="H61" s="321"/>
      <c r="I61" s="321"/>
      <c r="J61" s="321"/>
      <c r="K61" s="321"/>
      <c r="L61" s="321"/>
      <c r="M61" s="321"/>
      <c r="N61" s="321"/>
      <c r="O61" s="321"/>
    </row>
    <row r="62" spans="1:15" x14ac:dyDescent="0.2">
      <c r="A62" s="321"/>
      <c r="B62" s="321"/>
      <c r="C62" s="321"/>
      <c r="D62" s="321"/>
      <c r="E62" s="321"/>
      <c r="F62" s="321"/>
      <c r="G62" s="321"/>
      <c r="H62" s="321"/>
      <c r="I62" s="321"/>
      <c r="J62" s="321"/>
      <c r="K62" s="321"/>
      <c r="L62" s="321"/>
      <c r="M62" s="321"/>
      <c r="N62" s="321"/>
      <c r="O62" s="321"/>
    </row>
    <row r="63" spans="1:15" x14ac:dyDescent="0.2">
      <c r="A63" s="321"/>
      <c r="B63" s="321"/>
      <c r="C63" s="321"/>
      <c r="D63" s="321"/>
      <c r="E63" s="321"/>
      <c r="F63" s="321"/>
      <c r="G63" s="321"/>
      <c r="H63" s="321"/>
      <c r="I63" s="321"/>
      <c r="J63" s="321"/>
      <c r="K63" s="321"/>
      <c r="L63" s="321"/>
      <c r="M63" s="321"/>
      <c r="N63" s="321"/>
      <c r="O63" s="321"/>
    </row>
    <row r="64" spans="1:15" x14ac:dyDescent="0.2">
      <c r="A64" s="321"/>
      <c r="B64" s="321"/>
      <c r="C64" s="321"/>
      <c r="D64" s="321"/>
      <c r="E64" s="321"/>
      <c r="F64" s="321"/>
      <c r="G64" s="321"/>
      <c r="H64" s="321"/>
      <c r="I64" s="321"/>
      <c r="J64" s="321"/>
      <c r="K64" s="321"/>
      <c r="L64" s="321"/>
      <c r="M64" s="321"/>
      <c r="N64" s="321"/>
      <c r="O64" s="321"/>
    </row>
    <row r="65" spans="1:15" x14ac:dyDescent="0.2">
      <c r="A65" s="321"/>
      <c r="B65" s="321"/>
      <c r="C65" s="321"/>
      <c r="D65" s="321"/>
      <c r="E65" s="321"/>
      <c r="F65" s="321"/>
      <c r="G65" s="321"/>
      <c r="H65" s="321"/>
      <c r="I65" s="321"/>
      <c r="J65" s="321"/>
      <c r="K65" s="321"/>
      <c r="L65" s="321"/>
      <c r="M65" s="321"/>
      <c r="N65" s="321"/>
      <c r="O65" s="321"/>
    </row>
    <row r="66" spans="1:15" x14ac:dyDescent="0.2">
      <c r="A66" s="321"/>
      <c r="B66" s="321"/>
      <c r="C66" s="321"/>
      <c r="D66" s="321"/>
      <c r="E66" s="321"/>
      <c r="F66" s="321"/>
      <c r="G66" s="321"/>
      <c r="H66" s="321"/>
      <c r="I66" s="321"/>
      <c r="J66" s="321"/>
      <c r="K66" s="321"/>
      <c r="L66" s="321"/>
      <c r="M66" s="321"/>
      <c r="N66" s="321"/>
      <c r="O66" s="321"/>
    </row>
    <row r="67" spans="1:15" x14ac:dyDescent="0.2">
      <c r="A67" s="321"/>
      <c r="B67" s="321"/>
      <c r="C67" s="321"/>
      <c r="D67" s="321"/>
      <c r="E67" s="321"/>
      <c r="F67" s="321"/>
      <c r="G67" s="321"/>
      <c r="H67" s="321"/>
      <c r="I67" s="321"/>
      <c r="J67" s="321"/>
      <c r="K67" s="321"/>
      <c r="L67" s="321"/>
      <c r="M67" s="321"/>
      <c r="N67" s="321"/>
      <c r="O67" s="321"/>
    </row>
    <row r="68" spans="1:15" x14ac:dyDescent="0.2">
      <c r="A68" s="321"/>
      <c r="B68" s="321"/>
      <c r="C68" s="321"/>
      <c r="D68" s="321"/>
      <c r="E68" s="321"/>
      <c r="F68" s="321"/>
      <c r="G68" s="321"/>
      <c r="H68" s="321"/>
      <c r="I68" s="321"/>
      <c r="J68" s="321"/>
      <c r="K68" s="321"/>
      <c r="L68" s="321"/>
      <c r="M68" s="321"/>
      <c r="N68" s="321"/>
      <c r="O68" s="321"/>
    </row>
    <row r="69" spans="1:15" x14ac:dyDescent="0.2">
      <c r="A69" s="321"/>
      <c r="B69" s="321"/>
      <c r="C69" s="321"/>
      <c r="D69" s="321"/>
      <c r="E69" s="321"/>
      <c r="F69" s="321"/>
      <c r="G69" s="321"/>
      <c r="H69" s="321"/>
      <c r="I69" s="321"/>
      <c r="J69" s="321"/>
      <c r="K69" s="321"/>
      <c r="L69" s="321"/>
      <c r="M69" s="321"/>
      <c r="N69" s="321"/>
      <c r="O69" s="321"/>
    </row>
    <row r="70" spans="1:15" x14ac:dyDescent="0.2">
      <c r="A70" s="321"/>
      <c r="B70" s="321"/>
      <c r="C70" s="321"/>
      <c r="D70" s="321"/>
      <c r="E70" s="321"/>
      <c r="F70" s="321"/>
      <c r="G70" s="321"/>
      <c r="H70" s="321"/>
      <c r="I70" s="321"/>
      <c r="J70" s="321"/>
      <c r="K70" s="321"/>
      <c r="L70" s="321"/>
      <c r="M70" s="321"/>
      <c r="N70" s="321"/>
      <c r="O70" s="321"/>
    </row>
    <row r="71" spans="1:15" x14ac:dyDescent="0.2">
      <c r="A71" s="321"/>
      <c r="B71" s="321"/>
      <c r="C71" s="321"/>
      <c r="D71" s="321"/>
      <c r="E71" s="321"/>
      <c r="F71" s="321"/>
      <c r="G71" s="321"/>
      <c r="H71" s="321"/>
      <c r="I71" s="321"/>
      <c r="J71" s="321"/>
      <c r="K71" s="321"/>
      <c r="L71" s="321"/>
      <c r="M71" s="321"/>
      <c r="N71" s="321"/>
      <c r="O71" s="321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I37"/>
  <sheetViews>
    <sheetView showGridLines="0" topLeftCell="A10" zoomScale="120" zoomScaleNormal="120" zoomScalePageLayoutView="120" workbookViewId="0">
      <selection activeCell="A36" sqref="A36"/>
    </sheetView>
  </sheetViews>
  <sheetFormatPr defaultColWidth="8.85546875" defaultRowHeight="13.5" x14ac:dyDescent="0.25"/>
  <cols>
    <col min="1" max="1" width="33.5703125" style="3" customWidth="1"/>
    <col min="2" max="3" width="7.140625" style="9" customWidth="1"/>
    <col min="4" max="7" width="6.28515625" style="9" customWidth="1"/>
    <col min="8" max="8" width="5.7109375" style="15" customWidth="1"/>
    <col min="9" max="9" width="6" style="9" customWidth="1"/>
    <col min="10" max="16384" width="8.85546875" style="2"/>
  </cols>
  <sheetData>
    <row r="1" spans="1:9" s="17" customFormat="1" ht="12.75" x14ac:dyDescent="0.2"/>
    <row r="2" spans="1:9" s="17" customFormat="1" ht="12.75" x14ac:dyDescent="0.2"/>
    <row r="3" spans="1:9" s="17" customFormat="1" ht="12.75" x14ac:dyDescent="0.2"/>
    <row r="4" spans="1:9" s="17" customFormat="1" ht="12.75" x14ac:dyDescent="0.2"/>
    <row r="5" spans="1:9" s="17" customFormat="1" ht="12.75" x14ac:dyDescent="0.2">
      <c r="A5" s="147" t="s">
        <v>203</v>
      </c>
    </row>
    <row r="6" spans="1:9" s="17" customFormat="1" ht="18.75" x14ac:dyDescent="0.3">
      <c r="A6" s="26" t="s">
        <v>201</v>
      </c>
    </row>
    <row r="7" spans="1:9" s="17" customFormat="1" ht="12.75" x14ac:dyDescent="0.2"/>
    <row r="8" spans="1:9" s="17" customFormat="1" ht="18" customHeight="1" x14ac:dyDescent="0.2">
      <c r="A8" s="222" t="s">
        <v>689</v>
      </c>
      <c r="B8" s="18"/>
      <c r="C8" s="18"/>
      <c r="D8" s="18"/>
    </row>
    <row r="9" spans="1:9" ht="13.5" customHeight="1" x14ac:dyDescent="0.2">
      <c r="A9" s="24"/>
      <c r="B9" s="335">
        <v>2014</v>
      </c>
      <c r="C9" s="335">
        <v>2015</v>
      </c>
      <c r="D9" s="335">
        <v>2016</v>
      </c>
      <c r="E9" s="217">
        <v>2017</v>
      </c>
      <c r="F9" s="337">
        <v>2018</v>
      </c>
      <c r="G9" s="332"/>
      <c r="H9" s="333"/>
      <c r="I9" s="217">
        <v>2019</v>
      </c>
    </row>
    <row r="10" spans="1:9" ht="13.5" customHeight="1" x14ac:dyDescent="0.2">
      <c r="A10" s="25"/>
      <c r="B10" s="336"/>
      <c r="C10" s="336"/>
      <c r="D10" s="336"/>
      <c r="E10" s="221" t="s">
        <v>1</v>
      </c>
      <c r="F10" s="221" t="s">
        <v>80</v>
      </c>
      <c r="G10" s="221" t="s">
        <v>3</v>
      </c>
      <c r="H10" s="255" t="s">
        <v>246</v>
      </c>
      <c r="I10" s="221" t="s">
        <v>80</v>
      </c>
    </row>
    <row r="11" spans="1:9" ht="15" customHeight="1" x14ac:dyDescent="0.2">
      <c r="A11" s="24" t="s">
        <v>81</v>
      </c>
      <c r="B11" s="35">
        <v>4402.6000000000004</v>
      </c>
      <c r="C11" s="35">
        <v>3366.7</v>
      </c>
      <c r="D11" s="35">
        <v>2899.9000000000005</v>
      </c>
      <c r="E11" s="35">
        <v>3542.2999999999997</v>
      </c>
      <c r="F11" s="92">
        <v>4404.3</v>
      </c>
      <c r="G11" s="35">
        <v>5859.3</v>
      </c>
      <c r="H11" s="73">
        <v>133.03589673727947</v>
      </c>
      <c r="I11" s="92">
        <v>5986</v>
      </c>
    </row>
    <row r="12" spans="1:9" ht="13.5" customHeight="1" x14ac:dyDescent="0.2">
      <c r="A12" s="20" t="s">
        <v>506</v>
      </c>
      <c r="B12" s="35">
        <v>4098</v>
      </c>
      <c r="C12" s="35">
        <v>3042</v>
      </c>
      <c r="D12" s="35">
        <v>2599.3000000000002</v>
      </c>
      <c r="E12" s="35">
        <v>3202.7</v>
      </c>
      <c r="F12" s="92">
        <v>4139.3</v>
      </c>
      <c r="G12" s="35">
        <v>5408</v>
      </c>
      <c r="H12" s="73">
        <v>130.65010992196747</v>
      </c>
      <c r="I12" s="92">
        <v>5563.8</v>
      </c>
    </row>
    <row r="13" spans="1:9" ht="12.75" customHeight="1" x14ac:dyDescent="0.2">
      <c r="A13" s="91" t="s">
        <v>584</v>
      </c>
      <c r="B13" s="35">
        <v>2969.8</v>
      </c>
      <c r="C13" s="35">
        <v>1897.7</v>
      </c>
      <c r="D13" s="35">
        <v>1372.6</v>
      </c>
      <c r="E13" s="35">
        <v>2009.2</v>
      </c>
      <c r="F13" s="92">
        <v>2399.1</v>
      </c>
      <c r="G13" s="35">
        <v>3714.9</v>
      </c>
      <c r="H13" s="73">
        <v>154.84556708765788</v>
      </c>
      <c r="I13" s="92">
        <v>3567.6</v>
      </c>
    </row>
    <row r="14" spans="1:9" ht="12.75" customHeight="1" x14ac:dyDescent="0.2">
      <c r="A14" s="91" t="s">
        <v>688</v>
      </c>
      <c r="B14" s="35">
        <v>1128.2</v>
      </c>
      <c r="C14" s="35">
        <v>1144.3</v>
      </c>
      <c r="D14" s="35">
        <v>1226.7</v>
      </c>
      <c r="E14" s="35">
        <v>1193.5</v>
      </c>
      <c r="F14" s="92">
        <v>1740.2</v>
      </c>
      <c r="G14" s="35">
        <v>1693.1</v>
      </c>
      <c r="H14" s="73">
        <v>97.293414550051722</v>
      </c>
      <c r="I14" s="92">
        <v>1996.2</v>
      </c>
    </row>
    <row r="15" spans="1:9" ht="12.75" customHeight="1" x14ac:dyDescent="0.2">
      <c r="A15" s="20" t="s">
        <v>507</v>
      </c>
      <c r="B15" s="35">
        <v>303.10000000000002</v>
      </c>
      <c r="C15" s="35">
        <v>323.5</v>
      </c>
      <c r="D15" s="35">
        <v>298.79999999999995</v>
      </c>
      <c r="E15" s="35">
        <v>335</v>
      </c>
      <c r="F15" s="92">
        <v>265</v>
      </c>
      <c r="G15" s="35">
        <v>449.79999999999995</v>
      </c>
      <c r="H15" s="73">
        <v>169.73584905660374</v>
      </c>
      <c r="I15" s="92">
        <v>422.20000000000005</v>
      </c>
    </row>
    <row r="16" spans="1:9" ht="12.75" customHeight="1" x14ac:dyDescent="0.2">
      <c r="A16" s="20" t="s">
        <v>319</v>
      </c>
      <c r="B16" s="35">
        <v>1.5</v>
      </c>
      <c r="C16" s="35">
        <v>1.2</v>
      </c>
      <c r="D16" s="35">
        <v>1.8</v>
      </c>
      <c r="E16" s="35">
        <v>4.5999999999999996</v>
      </c>
      <c r="F16" s="92">
        <v>0</v>
      </c>
      <c r="G16" s="35">
        <v>1.5</v>
      </c>
      <c r="H16" s="72" t="s">
        <v>177</v>
      </c>
      <c r="I16" s="92">
        <v>0</v>
      </c>
    </row>
    <row r="17" spans="1:9" ht="15" customHeight="1" x14ac:dyDescent="0.2">
      <c r="A17" s="24" t="s">
        <v>185</v>
      </c>
      <c r="B17" s="35">
        <v>5221.3</v>
      </c>
      <c r="C17" s="35">
        <v>3773.8</v>
      </c>
      <c r="D17" s="35">
        <v>3523.5</v>
      </c>
      <c r="E17" s="35">
        <v>4811.8</v>
      </c>
      <c r="F17" s="92">
        <v>5209</v>
      </c>
      <c r="G17" s="35">
        <v>5272.3</v>
      </c>
      <c r="H17" s="73">
        <v>101.21520445382993</v>
      </c>
      <c r="I17" s="92">
        <v>5986.2000000000007</v>
      </c>
    </row>
    <row r="18" spans="1:9" ht="13.5" customHeight="1" x14ac:dyDescent="0.2">
      <c r="A18" s="20" t="s">
        <v>585</v>
      </c>
      <c r="B18" s="35">
        <v>3665.9</v>
      </c>
      <c r="C18" s="35">
        <v>3037.6</v>
      </c>
      <c r="D18" s="35">
        <v>2889.2</v>
      </c>
      <c r="E18" s="35">
        <v>3499.3</v>
      </c>
      <c r="F18" s="92">
        <v>4230.2</v>
      </c>
      <c r="G18" s="35">
        <v>4083.1</v>
      </c>
      <c r="H18" s="73">
        <v>96.522623043827721</v>
      </c>
      <c r="I18" s="92">
        <v>4949.3</v>
      </c>
    </row>
    <row r="19" spans="1:9" ht="12.75" customHeight="1" x14ac:dyDescent="0.2">
      <c r="A19" s="91" t="s">
        <v>253</v>
      </c>
      <c r="B19" s="35">
        <v>1318.9</v>
      </c>
      <c r="C19" s="35">
        <v>1390</v>
      </c>
      <c r="D19" s="35">
        <v>1396.9</v>
      </c>
      <c r="E19" s="35">
        <v>1507.1</v>
      </c>
      <c r="F19" s="92">
        <v>1689.7</v>
      </c>
      <c r="G19" s="35">
        <v>1538.6</v>
      </c>
      <c r="H19" s="73">
        <v>91.057584186541987</v>
      </c>
      <c r="I19" s="92">
        <v>1792.9</v>
      </c>
    </row>
    <row r="20" spans="1:9" ht="12.75" customHeight="1" x14ac:dyDescent="0.2">
      <c r="A20" s="91" t="s">
        <v>254</v>
      </c>
      <c r="B20" s="35">
        <v>1249.4000000000001</v>
      </c>
      <c r="C20" s="35">
        <v>787.2</v>
      </c>
      <c r="D20" s="35">
        <v>624.1</v>
      </c>
      <c r="E20" s="35">
        <v>840.7</v>
      </c>
      <c r="F20" s="92">
        <v>972</v>
      </c>
      <c r="G20" s="35">
        <v>880.3</v>
      </c>
      <c r="H20" s="73">
        <v>90.565843621399168</v>
      </c>
      <c r="I20" s="92">
        <v>840</v>
      </c>
    </row>
    <row r="21" spans="1:9" ht="12.75" customHeight="1" x14ac:dyDescent="0.2">
      <c r="A21" s="91" t="s">
        <v>255</v>
      </c>
      <c r="B21" s="35">
        <v>147.19999999999999</v>
      </c>
      <c r="C21" s="35">
        <v>248.5</v>
      </c>
      <c r="D21" s="35">
        <v>356.5</v>
      </c>
      <c r="E21" s="35">
        <v>677.3</v>
      </c>
      <c r="F21" s="92">
        <v>968.40000000000009</v>
      </c>
      <c r="G21" s="35">
        <v>1212.4000000000001</v>
      </c>
      <c r="H21" s="73">
        <v>125.19619991738951</v>
      </c>
      <c r="I21" s="92">
        <v>1599.2</v>
      </c>
    </row>
    <row r="22" spans="1:9" ht="12.75" customHeight="1" x14ac:dyDescent="0.2">
      <c r="A22" s="98" t="s">
        <v>690</v>
      </c>
      <c r="B22" s="35">
        <v>87.6</v>
      </c>
      <c r="C22" s="35">
        <v>142.6</v>
      </c>
      <c r="D22" s="35">
        <v>155.19999999999999</v>
      </c>
      <c r="E22" s="35">
        <v>382.6</v>
      </c>
      <c r="F22" s="92">
        <v>451.3</v>
      </c>
      <c r="G22" s="35">
        <v>620.29999999999995</v>
      </c>
      <c r="H22" s="73">
        <v>137.44737425216042</v>
      </c>
      <c r="I22" s="92">
        <v>741.5</v>
      </c>
    </row>
    <row r="23" spans="1:9" ht="12.75" customHeight="1" x14ac:dyDescent="0.2">
      <c r="A23" s="98" t="s">
        <v>691</v>
      </c>
      <c r="B23" s="35">
        <v>59.6</v>
      </c>
      <c r="C23" s="35">
        <v>105.9</v>
      </c>
      <c r="D23" s="35">
        <v>201.3</v>
      </c>
      <c r="E23" s="35">
        <v>294.7</v>
      </c>
      <c r="F23" s="92">
        <v>517.1</v>
      </c>
      <c r="G23" s="35">
        <v>592.1</v>
      </c>
      <c r="H23" s="73">
        <v>114.50396441694065</v>
      </c>
      <c r="I23" s="92">
        <v>857.7</v>
      </c>
    </row>
    <row r="24" spans="1:9" ht="12.75" customHeight="1" x14ac:dyDescent="0.2">
      <c r="A24" s="91" t="s">
        <v>699</v>
      </c>
      <c r="B24" s="35">
        <v>950.4</v>
      </c>
      <c r="C24" s="35">
        <v>611.9</v>
      </c>
      <c r="D24" s="35">
        <v>511.7</v>
      </c>
      <c r="E24" s="35">
        <v>474.2</v>
      </c>
      <c r="F24" s="92">
        <v>600.1</v>
      </c>
      <c r="G24" s="35">
        <v>451.8</v>
      </c>
      <c r="H24" s="73">
        <v>75.287452091318102</v>
      </c>
      <c r="I24" s="92">
        <v>717.2</v>
      </c>
    </row>
    <row r="25" spans="1:9" ht="12.75" customHeight="1" x14ac:dyDescent="0.2">
      <c r="A25" s="20" t="s">
        <v>586</v>
      </c>
      <c r="B25" s="35">
        <v>1555.4</v>
      </c>
      <c r="C25" s="35">
        <v>736.2</v>
      </c>
      <c r="D25" s="35">
        <v>634.29999999999995</v>
      </c>
      <c r="E25" s="35">
        <v>1312.5</v>
      </c>
      <c r="F25" s="92">
        <v>978.8</v>
      </c>
      <c r="G25" s="35">
        <v>1189.2</v>
      </c>
      <c r="H25" s="73">
        <v>121.49570903146711</v>
      </c>
      <c r="I25" s="92">
        <v>1036.9000000000001</v>
      </c>
    </row>
    <row r="26" spans="1:9" ht="15" customHeight="1" x14ac:dyDescent="0.2">
      <c r="A26" s="201" t="s">
        <v>692</v>
      </c>
      <c r="B26" s="202">
        <v>-818.69999999999982</v>
      </c>
      <c r="C26" s="202">
        <v>-407.10000000000036</v>
      </c>
      <c r="D26" s="202">
        <v>-623.59999999999945</v>
      </c>
      <c r="E26" s="202">
        <v>-1269.5000000000005</v>
      </c>
      <c r="F26" s="203">
        <v>-804.69999999999982</v>
      </c>
      <c r="G26" s="202">
        <v>587</v>
      </c>
      <c r="H26" s="72" t="s">
        <v>177</v>
      </c>
      <c r="I26" s="203">
        <v>-0.2000000000007276</v>
      </c>
    </row>
    <row r="27" spans="1:9" ht="15" customHeight="1" x14ac:dyDescent="0.2">
      <c r="A27" s="227" t="s">
        <v>693</v>
      </c>
      <c r="B27" s="68">
        <v>515.6</v>
      </c>
      <c r="C27" s="68">
        <v>137.69999999999999</v>
      </c>
      <c r="D27" s="68">
        <v>22.3</v>
      </c>
      <c r="E27" s="68">
        <v>103.9</v>
      </c>
      <c r="F27" s="228">
        <v>0</v>
      </c>
      <c r="G27" s="68">
        <v>-1070.7</v>
      </c>
      <c r="H27" s="72" t="s">
        <v>177</v>
      </c>
      <c r="I27" s="228">
        <v>0</v>
      </c>
    </row>
    <row r="28" spans="1:9" ht="15" customHeight="1" x14ac:dyDescent="0.2">
      <c r="A28" s="227" t="s">
        <v>694</v>
      </c>
      <c r="B28" s="68">
        <v>-303.0999999999998</v>
      </c>
      <c r="C28" s="68">
        <v>-269.40000000000038</v>
      </c>
      <c r="D28" s="68">
        <v>-601.2999999999995</v>
      </c>
      <c r="E28" s="68">
        <v>-1165.6000000000004</v>
      </c>
      <c r="F28" s="228">
        <v>-804.69999999999982</v>
      </c>
      <c r="G28" s="68">
        <v>-483.70000000000005</v>
      </c>
      <c r="H28" s="72" t="s">
        <v>177</v>
      </c>
      <c r="I28" s="228">
        <v>-0.2000000000007276</v>
      </c>
    </row>
    <row r="29" spans="1:9" s="5" customFormat="1" ht="15" customHeight="1" x14ac:dyDescent="0.2">
      <c r="A29" s="24" t="s">
        <v>695</v>
      </c>
      <c r="B29" s="35">
        <v>303.10000000000002</v>
      </c>
      <c r="C29" s="35">
        <v>269.30000000000007</v>
      </c>
      <c r="D29" s="35">
        <v>612</v>
      </c>
      <c r="E29" s="35">
        <v>1175.1000000000001</v>
      </c>
      <c r="F29" s="92">
        <v>804.69999999999993</v>
      </c>
      <c r="G29" s="35">
        <v>471.50000000000011</v>
      </c>
      <c r="H29" s="72" t="s">
        <v>177</v>
      </c>
      <c r="I29" s="92">
        <v>0.20000000000027285</v>
      </c>
    </row>
    <row r="30" spans="1:9" s="5" customFormat="1" ht="13.5" customHeight="1" x14ac:dyDescent="0.2">
      <c r="A30" s="20" t="s">
        <v>696</v>
      </c>
      <c r="B30" s="35">
        <v>437.5</v>
      </c>
      <c r="C30" s="35">
        <v>292.00000000000006</v>
      </c>
      <c r="D30" s="35">
        <v>1998.6</v>
      </c>
      <c r="E30" s="35">
        <v>547.90000000000009</v>
      </c>
      <c r="F30" s="92">
        <v>564.79999999999995</v>
      </c>
      <c r="G30" s="35">
        <v>772.10000000000014</v>
      </c>
      <c r="H30" s="72" t="s">
        <v>177</v>
      </c>
      <c r="I30" s="92">
        <v>500.20000000000027</v>
      </c>
    </row>
    <row r="31" spans="1:9" ht="12.75" customHeight="1" x14ac:dyDescent="0.2">
      <c r="A31" s="91" t="s">
        <v>94</v>
      </c>
      <c r="B31" s="35">
        <v>731.5</v>
      </c>
      <c r="C31" s="35">
        <v>588.70000000000005</v>
      </c>
      <c r="D31" s="35">
        <v>2390.1999999999998</v>
      </c>
      <c r="E31" s="35">
        <v>1126.7</v>
      </c>
      <c r="F31" s="92">
        <v>1959</v>
      </c>
      <c r="G31" s="35">
        <v>2227.4</v>
      </c>
      <c r="H31" s="72" t="s">
        <v>177</v>
      </c>
      <c r="I31" s="92">
        <v>2585.3000000000002</v>
      </c>
    </row>
    <row r="32" spans="1:9" ht="12.75" customHeight="1" x14ac:dyDescent="0.2">
      <c r="A32" s="91" t="s">
        <v>95</v>
      </c>
      <c r="B32" s="35">
        <v>-294</v>
      </c>
      <c r="C32" s="35">
        <v>-296.7</v>
      </c>
      <c r="D32" s="35">
        <v>-391.6</v>
      </c>
      <c r="E32" s="35">
        <v>-578.79999999999995</v>
      </c>
      <c r="F32" s="92">
        <v>-1394.2</v>
      </c>
      <c r="G32" s="35">
        <v>-1455.3</v>
      </c>
      <c r="H32" s="72" t="s">
        <v>177</v>
      </c>
      <c r="I32" s="92">
        <v>-2085.1</v>
      </c>
    </row>
    <row r="33" spans="1:9" ht="12.75" customHeight="1" x14ac:dyDescent="0.2">
      <c r="A33" s="20" t="s">
        <v>697</v>
      </c>
      <c r="B33" s="35">
        <v>-134.4</v>
      </c>
      <c r="C33" s="35">
        <v>-22.7</v>
      </c>
      <c r="D33" s="35">
        <v>-1386.6</v>
      </c>
      <c r="E33" s="35">
        <v>627.20000000000005</v>
      </c>
      <c r="F33" s="92">
        <v>239.9</v>
      </c>
      <c r="G33" s="35">
        <v>-300.60000000000002</v>
      </c>
      <c r="H33" s="72" t="s">
        <v>177</v>
      </c>
      <c r="I33" s="92">
        <v>-500</v>
      </c>
    </row>
    <row r="34" spans="1:9" ht="18.75" customHeight="1" x14ac:dyDescent="0.2">
      <c r="A34" s="19" t="s">
        <v>33</v>
      </c>
      <c r="B34" s="35"/>
      <c r="C34" s="35"/>
      <c r="D34" s="35"/>
      <c r="E34" s="35"/>
      <c r="F34" s="92"/>
      <c r="G34" s="35"/>
      <c r="H34" s="78"/>
      <c r="I34" s="92"/>
    </row>
    <row r="35" spans="1:9" ht="12.75" customHeight="1" x14ac:dyDescent="0.2">
      <c r="A35" s="56" t="s">
        <v>698</v>
      </c>
      <c r="B35" s="205">
        <v>-5.7173576699219133</v>
      </c>
      <c r="C35" s="205">
        <v>-2.918955890506004</v>
      </c>
      <c r="D35" s="205">
        <v>-3.7676922124538303</v>
      </c>
      <c r="E35" s="205">
        <v>-6.2653319468402096</v>
      </c>
      <c r="F35" s="205">
        <v>-3.2218672175911465</v>
      </c>
      <c r="G35" s="205">
        <v>2.1614973616475988</v>
      </c>
      <c r="H35" s="115" t="s">
        <v>177</v>
      </c>
      <c r="I35" s="205">
        <v>0</v>
      </c>
    </row>
    <row r="36" spans="1:9" ht="20.25" customHeight="1" x14ac:dyDescent="0.2">
      <c r="A36" s="67" t="s">
        <v>700</v>
      </c>
      <c r="B36" s="67"/>
      <c r="C36" s="67"/>
      <c r="D36" s="67"/>
      <c r="E36" s="67"/>
      <c r="F36" s="67"/>
      <c r="G36" s="67"/>
      <c r="H36" s="67"/>
      <c r="I36" s="67"/>
    </row>
    <row r="37" spans="1:9" ht="12.75" x14ac:dyDescent="0.2">
      <c r="A37" s="90" t="s">
        <v>701</v>
      </c>
      <c r="B37" s="90"/>
      <c r="C37" s="90"/>
      <c r="D37" s="90"/>
      <c r="E37" s="90"/>
      <c r="F37" s="90"/>
      <c r="G37" s="90"/>
      <c r="H37" s="90"/>
      <c r="I37" s="90"/>
    </row>
  </sheetData>
  <mergeCells count="4">
    <mergeCell ref="C9:C10"/>
    <mergeCell ref="D9:D10"/>
    <mergeCell ref="F9:H9"/>
    <mergeCell ref="B9:B10"/>
  </mergeCells>
  <conditionalFormatting sqref="I11:I27 B11:G27 B29:G35 I29:I35">
    <cfRule type="cellIs" dxfId="498" priority="14" operator="notBetween">
      <formula>9999</formula>
      <formula>-9999</formula>
    </cfRule>
  </conditionalFormatting>
  <conditionalFormatting sqref="H34">
    <cfRule type="cellIs" dxfId="497" priority="11" operator="between">
      <formula>9999</formula>
      <formula>-9999</formula>
    </cfRule>
  </conditionalFormatting>
  <conditionalFormatting sqref="I28 B28:G28">
    <cfRule type="cellIs" dxfId="496" priority="6" operator="notBetween">
      <formula>9999</formula>
      <formula>-9999</formula>
    </cfRule>
  </conditionalFormatting>
  <conditionalFormatting sqref="H16">
    <cfRule type="cellIs" dxfId="495" priority="2" operator="between">
      <formula>9999</formula>
      <formula>-9999</formula>
    </cfRule>
  </conditionalFormatting>
  <conditionalFormatting sqref="H26:H27">
    <cfRule type="cellIs" dxfId="494" priority="4" operator="between">
      <formula>9999</formula>
      <formula>-9999</formula>
    </cfRule>
  </conditionalFormatting>
  <conditionalFormatting sqref="H28:H33">
    <cfRule type="cellIs" dxfId="493" priority="3" operator="between">
      <formula>9999</formula>
      <formula>-9999</formula>
    </cfRule>
  </conditionalFormatting>
  <conditionalFormatting sqref="H35">
    <cfRule type="cellIs" dxfId="492" priority="1" operator="between">
      <formula>9999</formula>
      <formula>-9999</formula>
    </cfRule>
  </conditionalFormatting>
  <hyperlinks>
    <hyperlink ref="A5" location="Índice!A10" display="Índice"/>
  </hyperlinks>
  <printOptions horizontalCentered="1"/>
  <pageMargins left="0.36" right="0.25" top="0.51181102362204722" bottom="0.51181102362204722" header="0.23622047244094491" footer="0.23622047244094491"/>
  <pageSetup paperSize="9" orientation="portrait" r:id="rId1"/>
  <headerFooter scaleWithDoc="0"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K40"/>
  <sheetViews>
    <sheetView showGridLines="0" topLeftCell="A19" zoomScale="120" zoomScaleNormal="120" zoomScalePageLayoutView="120" workbookViewId="0">
      <selection activeCell="A5" sqref="A5"/>
    </sheetView>
  </sheetViews>
  <sheetFormatPr defaultColWidth="8.85546875" defaultRowHeight="13.5" x14ac:dyDescent="0.25"/>
  <cols>
    <col min="1" max="1" width="36.42578125" style="3" customWidth="1"/>
    <col min="2" max="6" width="6.7109375" style="9" customWidth="1"/>
    <col min="7" max="8" width="5.28515625" style="15" customWidth="1"/>
    <col min="9" max="9" width="6.7109375" style="9" customWidth="1"/>
    <col min="10" max="11" width="5.28515625" style="15" customWidth="1"/>
    <col min="12" max="16384" width="8.85546875" style="2"/>
  </cols>
  <sheetData>
    <row r="1" spans="1:11" s="17" customFormat="1" ht="12.75" x14ac:dyDescent="0.2"/>
    <row r="2" spans="1:11" s="17" customFormat="1" ht="12.75" x14ac:dyDescent="0.2"/>
    <row r="3" spans="1:11" s="17" customFormat="1" ht="12.75" x14ac:dyDescent="0.2"/>
    <row r="4" spans="1:11" s="17" customFormat="1" ht="12.75" x14ac:dyDescent="0.2"/>
    <row r="5" spans="1:11" s="17" customFormat="1" ht="12.75" x14ac:dyDescent="0.2">
      <c r="A5" s="147" t="s">
        <v>203</v>
      </c>
    </row>
    <row r="6" spans="1:11" s="17" customFormat="1" ht="18.75" x14ac:dyDescent="0.3">
      <c r="A6" s="26" t="s">
        <v>201</v>
      </c>
    </row>
    <row r="7" spans="1:11" s="17" customFormat="1" ht="12.75" x14ac:dyDescent="0.2"/>
    <row r="8" spans="1:11" s="17" customFormat="1" ht="18" customHeight="1" x14ac:dyDescent="0.2">
      <c r="A8" s="222" t="s">
        <v>703</v>
      </c>
    </row>
    <row r="9" spans="1:11" s="10" customFormat="1" ht="13.5" customHeight="1" x14ac:dyDescent="0.25">
      <c r="A9" s="24"/>
      <c r="B9" s="338">
        <v>2014</v>
      </c>
      <c r="C9" s="338">
        <v>2015</v>
      </c>
      <c r="D9" s="338">
        <v>2016</v>
      </c>
      <c r="E9" s="220">
        <v>2017</v>
      </c>
      <c r="F9" s="219">
        <v>2018</v>
      </c>
      <c r="G9" s="340" t="s">
        <v>273</v>
      </c>
      <c r="H9" s="340"/>
      <c r="I9" s="283" t="s">
        <v>674</v>
      </c>
      <c r="J9" s="340" t="s">
        <v>942</v>
      </c>
      <c r="K9" s="340"/>
    </row>
    <row r="10" spans="1:11" s="10" customFormat="1" ht="13.5" customHeight="1" x14ac:dyDescent="0.25">
      <c r="A10" s="25"/>
      <c r="B10" s="339"/>
      <c r="C10" s="339"/>
      <c r="D10" s="339"/>
      <c r="E10" s="101" t="s">
        <v>3</v>
      </c>
      <c r="F10" s="101" t="s">
        <v>3</v>
      </c>
      <c r="G10" s="256" t="s">
        <v>97</v>
      </c>
      <c r="H10" s="256" t="s">
        <v>98</v>
      </c>
      <c r="I10" s="101" t="s">
        <v>3</v>
      </c>
      <c r="J10" s="256" t="s">
        <v>97</v>
      </c>
      <c r="K10" s="256" t="s">
        <v>98</v>
      </c>
    </row>
    <row r="11" spans="1:11" s="10" customFormat="1" ht="15" customHeight="1" x14ac:dyDescent="0.25">
      <c r="A11" s="35" t="s">
        <v>702</v>
      </c>
      <c r="B11" s="35">
        <v>3081.8960860328466</v>
      </c>
      <c r="C11" s="35">
        <v>3570.4411873849331</v>
      </c>
      <c r="D11" s="35">
        <v>3843.2549558291626</v>
      </c>
      <c r="E11" s="35">
        <v>2686.6366107019844</v>
      </c>
      <c r="F11" s="35">
        <v>4401.0812850753455</v>
      </c>
      <c r="G11" s="73">
        <v>63.813791100144293</v>
      </c>
      <c r="H11" s="73">
        <v>26.288110157540835</v>
      </c>
      <c r="I11" s="35">
        <v>4234.066777297433</v>
      </c>
      <c r="J11" s="73">
        <v>-3.7948516957476142</v>
      </c>
      <c r="K11" s="73">
        <v>-2.0591303317531753</v>
      </c>
    </row>
    <row r="12" spans="1:11" s="10" customFormat="1" ht="13.5" customHeight="1" x14ac:dyDescent="0.25">
      <c r="A12" s="230" t="s">
        <v>704</v>
      </c>
      <c r="B12" s="104">
        <v>30.186686810255939</v>
      </c>
      <c r="C12" s="104">
        <v>26.386322099918534</v>
      </c>
      <c r="D12" s="104">
        <v>23.166025612410181</v>
      </c>
      <c r="E12" s="104">
        <v>16.192019880860666</v>
      </c>
      <c r="F12" s="104">
        <v>14.248021595441436</v>
      </c>
      <c r="G12" s="103">
        <v>-12.005903523605976</v>
      </c>
      <c r="H12" s="103">
        <v>-2.9807926634815463E-2</v>
      </c>
      <c r="I12" s="104">
        <v>13.391744374474339</v>
      </c>
      <c r="J12" s="103">
        <v>-6.0097973268166456</v>
      </c>
      <c r="K12" s="103">
        <v>-1.0557085258888186E-2</v>
      </c>
    </row>
    <row r="13" spans="1:11" s="10" customFormat="1" ht="12.75" customHeight="1" x14ac:dyDescent="0.25">
      <c r="A13" s="109" t="s">
        <v>705</v>
      </c>
      <c r="B13" s="37">
        <v>2888.8635452993967</v>
      </c>
      <c r="C13" s="37">
        <v>3361.049734256213</v>
      </c>
      <c r="D13" s="37">
        <v>3526.6188832334224</v>
      </c>
      <c r="E13" s="37">
        <v>2416.4265192423245</v>
      </c>
      <c r="F13" s="37">
        <v>3526.5610729673253</v>
      </c>
      <c r="G13" s="103">
        <v>45.941167458842735</v>
      </c>
      <c r="H13" s="103">
        <v>17.022036274621648</v>
      </c>
      <c r="I13" s="37">
        <v>3469.2527217774332</v>
      </c>
      <c r="J13" s="103">
        <v>-1.6250491627434527</v>
      </c>
      <c r="K13" s="103">
        <v>-0.70655756657252633</v>
      </c>
    </row>
    <row r="14" spans="1:11" s="10" customFormat="1" ht="12.75" customHeight="1" x14ac:dyDescent="0.25">
      <c r="A14" s="110" t="s">
        <v>706</v>
      </c>
      <c r="B14" s="37">
        <v>2787.2369808257695</v>
      </c>
      <c r="C14" s="37">
        <v>3283.521543180867</v>
      </c>
      <c r="D14" s="37">
        <v>3451.8664022535731</v>
      </c>
      <c r="E14" s="37">
        <v>2254.4719053865301</v>
      </c>
      <c r="F14" s="37">
        <v>3285.4532823093705</v>
      </c>
      <c r="G14" s="103">
        <v>45.73050453454546</v>
      </c>
      <c r="H14" s="103">
        <v>15.80835614705787</v>
      </c>
      <c r="I14" s="37">
        <v>3273.8306656204995</v>
      </c>
      <c r="J14" s="103">
        <v>-0.35375991347840197</v>
      </c>
      <c r="K14" s="103">
        <v>-0.14329583026535059</v>
      </c>
    </row>
    <row r="15" spans="1:11" s="10" customFormat="1" ht="12.75" customHeight="1" x14ac:dyDescent="0.25">
      <c r="A15" s="230" t="s">
        <v>704</v>
      </c>
      <c r="B15" s="104">
        <v>27.300547279144734</v>
      </c>
      <c r="C15" s="104">
        <v>24.265924717233315</v>
      </c>
      <c r="D15" s="104">
        <v>20.806848987194552</v>
      </c>
      <c r="E15" s="104">
        <v>13.587417727968191</v>
      </c>
      <c r="F15" s="104">
        <v>10.636297374443169</v>
      </c>
      <c r="G15" s="103">
        <v>-21.7195085380386</v>
      </c>
      <c r="H15" s="103">
        <v>-4.525044062444436E-2</v>
      </c>
      <c r="I15" s="104">
        <v>10.354655631409067</v>
      </c>
      <c r="J15" s="103">
        <v>-2.6479303193499448</v>
      </c>
      <c r="K15" s="103">
        <v>-3.472375325265304E-3</v>
      </c>
    </row>
    <row r="16" spans="1:11" s="10" customFormat="1" ht="12.75" customHeight="1" x14ac:dyDescent="0.25">
      <c r="A16" s="111" t="s">
        <v>707</v>
      </c>
      <c r="B16" s="37">
        <v>2852.8603855995998</v>
      </c>
      <c r="C16" s="37">
        <v>3304.32390867702</v>
      </c>
      <c r="D16" s="37">
        <v>4040.1503987114302</v>
      </c>
      <c r="E16" s="37">
        <v>3024.41272301355</v>
      </c>
      <c r="F16" s="37">
        <v>4990.2506386303003</v>
      </c>
      <c r="G16" s="103">
        <v>64.99899635582716</v>
      </c>
      <c r="H16" s="103">
        <v>30.142800435652578</v>
      </c>
      <c r="I16" s="37">
        <v>5033.5244338542698</v>
      </c>
      <c r="J16" s="103">
        <v>0.86716676891898103</v>
      </c>
      <c r="K16" s="103">
        <v>0.53352481470795632</v>
      </c>
    </row>
    <row r="17" spans="1:11" s="10" customFormat="1" ht="12.75" customHeight="1" x14ac:dyDescent="0.25">
      <c r="A17" s="230" t="s">
        <v>704</v>
      </c>
      <c r="B17" s="104">
        <v>27.943318194201847</v>
      </c>
      <c r="C17" s="104">
        <v>24.419658636268611</v>
      </c>
      <c r="D17" s="104">
        <v>24.352854205673097</v>
      </c>
      <c r="E17" s="104">
        <v>18.227753892688799</v>
      </c>
      <c r="F17" s="104">
        <v>16.155393245515278</v>
      </c>
      <c r="G17" s="103">
        <v>-11.369259533423648</v>
      </c>
      <c r="H17" s="103">
        <v>-3.1776146406685489E-2</v>
      </c>
      <c r="I17" s="104">
        <v>15.920313983303014</v>
      </c>
      <c r="J17" s="103">
        <v>-1.4551132159999924</v>
      </c>
      <c r="K17" s="103">
        <v>-2.8983041391296761E-3</v>
      </c>
    </row>
    <row r="18" spans="1:11" s="10" customFormat="1" ht="13.5" customHeight="1" x14ac:dyDescent="0.25">
      <c r="A18" s="111" t="s">
        <v>708</v>
      </c>
      <c r="B18" s="37">
        <v>-65.623404773830202</v>
      </c>
      <c r="C18" s="37">
        <v>-20.802365496153001</v>
      </c>
      <c r="D18" s="37">
        <v>-588.28399645785703</v>
      </c>
      <c r="E18" s="37">
        <v>-769.94081762702001</v>
      </c>
      <c r="F18" s="37">
        <v>-1704.79735632093</v>
      </c>
      <c r="G18" s="103">
        <v>121.41927240267182</v>
      </c>
      <c r="H18" s="103">
        <v>-14.334444288594709</v>
      </c>
      <c r="I18" s="37">
        <v>-1759.69376823377</v>
      </c>
      <c r="J18" s="103">
        <v>3.2201136228478422</v>
      </c>
      <c r="K18" s="103">
        <v>-0.6768206449733013</v>
      </c>
    </row>
    <row r="19" spans="1:11" s="10" customFormat="1" ht="13.5" customHeight="1" x14ac:dyDescent="0.25">
      <c r="A19" s="110" t="s">
        <v>709</v>
      </c>
      <c r="B19" s="37">
        <v>101.62656447362737</v>
      </c>
      <c r="C19" s="37">
        <v>77.528191075346101</v>
      </c>
      <c r="D19" s="37">
        <v>74.752480979849395</v>
      </c>
      <c r="E19" s="37">
        <v>161.95461385579443</v>
      </c>
      <c r="F19" s="37">
        <v>241.10779065795469</v>
      </c>
      <c r="G19" s="103">
        <v>48.873678197670145</v>
      </c>
      <c r="H19" s="103">
        <v>1.2136801275637745</v>
      </c>
      <c r="I19" s="37">
        <v>195.42205615693382</v>
      </c>
      <c r="J19" s="103">
        <v>-18.94826142960785</v>
      </c>
      <c r="K19" s="103">
        <v>-0.56326173630717147</v>
      </c>
    </row>
    <row r="20" spans="1:11" s="10" customFormat="1" ht="12.75" customHeight="1" x14ac:dyDescent="0.25">
      <c r="A20" s="109" t="s">
        <v>710</v>
      </c>
      <c r="B20" s="37">
        <v>193.03254073345005</v>
      </c>
      <c r="C20" s="37">
        <v>209.39145312872</v>
      </c>
      <c r="D20" s="37">
        <v>316.63607259574002</v>
      </c>
      <c r="E20" s="37">
        <v>270.21009145966002</v>
      </c>
      <c r="F20" s="37">
        <v>874.52021210802002</v>
      </c>
      <c r="G20" s="103">
        <v>223.64454169121149</v>
      </c>
      <c r="H20" s="103">
        <v>9.26607388291918</v>
      </c>
      <c r="I20" s="37">
        <v>764.81405552000001</v>
      </c>
      <c r="J20" s="103">
        <v>-12.544725104017285</v>
      </c>
      <c r="K20" s="103">
        <v>-1.352572765180645</v>
      </c>
    </row>
    <row r="21" spans="1:11" s="10" customFormat="1" ht="15" customHeight="1" x14ac:dyDescent="0.25">
      <c r="A21" s="35" t="s">
        <v>711</v>
      </c>
      <c r="B21" s="35">
        <v>2027.723654735719</v>
      </c>
      <c r="C21" s="35">
        <v>2141.4580198855701</v>
      </c>
      <c r="D21" s="35">
        <v>2685.5997566363994</v>
      </c>
      <c r="E21" s="35">
        <v>3835.0915649171061</v>
      </c>
      <c r="F21" s="35">
        <v>3709.8368957707489</v>
      </c>
      <c r="G21" s="73">
        <v>-3.2660150879360916</v>
      </c>
      <c r="H21" s="73">
        <v>-1.920568560469454</v>
      </c>
      <c r="I21" s="35">
        <v>3725.1153322199571</v>
      </c>
      <c r="J21" s="73">
        <v>0.41183579975243578</v>
      </c>
      <c r="K21" s="73">
        <v>0.18836861739078414</v>
      </c>
    </row>
    <row r="22" spans="1:11" s="10" customFormat="1" ht="13.5" customHeight="1" x14ac:dyDescent="0.25">
      <c r="A22" s="109" t="s">
        <v>712</v>
      </c>
      <c r="B22" s="37">
        <v>3015.8688146323902</v>
      </c>
      <c r="C22" s="37">
        <v>3821.2004835725002</v>
      </c>
      <c r="D22" s="37">
        <v>4513.2571761608297</v>
      </c>
      <c r="E22" s="37">
        <v>5988.7069820675606</v>
      </c>
      <c r="F22" s="37">
        <v>6567.1543382108302</v>
      </c>
      <c r="G22" s="103">
        <v>9.6589690875736434</v>
      </c>
      <c r="H22" s="103">
        <v>8.8695121201216409</v>
      </c>
      <c r="I22" s="37">
        <v>6876.6005343310808</v>
      </c>
      <c r="J22" s="103">
        <v>4.7120286837138092</v>
      </c>
      <c r="K22" s="103">
        <v>3.8151778366712485</v>
      </c>
    </row>
    <row r="23" spans="1:11" s="10" customFormat="1" ht="12.75" customHeight="1" x14ac:dyDescent="0.25">
      <c r="A23" s="110" t="s">
        <v>713</v>
      </c>
      <c r="B23" s="37">
        <v>69.166466659700305</v>
      </c>
      <c r="C23" s="37">
        <v>351.7511068124</v>
      </c>
      <c r="D23" s="37">
        <v>1102.5802094157</v>
      </c>
      <c r="E23" s="37">
        <v>2587.9563682825601</v>
      </c>
      <c r="F23" s="37">
        <v>2738.5715999660601</v>
      </c>
      <c r="G23" s="103">
        <v>5.8198520473300208</v>
      </c>
      <c r="H23" s="103">
        <v>2.3094299052528839</v>
      </c>
      <c r="I23" s="37">
        <v>3046.1123244075402</v>
      </c>
      <c r="J23" s="103">
        <v>11.229968369104949</v>
      </c>
      <c r="K23" s="103">
        <v>3.7916851797622426</v>
      </c>
    </row>
    <row r="24" spans="1:11" ht="12.75" customHeight="1" x14ac:dyDescent="0.2">
      <c r="A24" s="110" t="s">
        <v>105</v>
      </c>
      <c r="B24" s="37">
        <v>2946.7023479726899</v>
      </c>
      <c r="C24" s="37">
        <v>3469.4493767601002</v>
      </c>
      <c r="D24" s="37">
        <v>3410.6769667451299</v>
      </c>
      <c r="E24" s="37">
        <v>3400.750613785</v>
      </c>
      <c r="F24" s="37">
        <v>3828.5827382447701</v>
      </c>
      <c r="G24" s="103">
        <v>12.580520392337657</v>
      </c>
      <c r="H24" s="103">
        <v>6.5600822148687632</v>
      </c>
      <c r="I24" s="37">
        <v>3830.4882099235401</v>
      </c>
      <c r="J24" s="103">
        <v>4.9769635633989395E-2</v>
      </c>
      <c r="K24" s="103">
        <v>2.3492656908999973E-2</v>
      </c>
    </row>
    <row r="25" spans="1:11" ht="13.5" customHeight="1" x14ac:dyDescent="0.2">
      <c r="A25" s="109" t="s">
        <v>714</v>
      </c>
      <c r="B25" s="37">
        <v>-988.1451598966712</v>
      </c>
      <c r="C25" s="37">
        <v>-1679.74246368693</v>
      </c>
      <c r="D25" s="37">
        <v>-1827.65741952443</v>
      </c>
      <c r="E25" s="37">
        <v>-2153.6154171504545</v>
      </c>
      <c r="F25" s="37">
        <v>-2857.3174424400813</v>
      </c>
      <c r="G25" s="106">
        <v>32.675380185600943</v>
      </c>
      <c r="H25" s="106">
        <v>-10.790080680591094</v>
      </c>
      <c r="I25" s="37">
        <v>-3151.4852021111237</v>
      </c>
      <c r="J25" s="106">
        <v>10.295242499196377</v>
      </c>
      <c r="K25" s="103">
        <v>-3.6268092192804642</v>
      </c>
    </row>
    <row r="26" spans="1:11" ht="15" customHeight="1" x14ac:dyDescent="0.2">
      <c r="A26" s="35" t="s">
        <v>724</v>
      </c>
      <c r="B26" s="35">
        <v>5109.6197407685659</v>
      </c>
      <c r="C26" s="35">
        <v>5711.8992072705032</v>
      </c>
      <c r="D26" s="35">
        <v>6528.8547124655615</v>
      </c>
      <c r="E26" s="35">
        <v>6521.7281756190905</v>
      </c>
      <c r="F26" s="35">
        <v>8110.9181808460944</v>
      </c>
      <c r="G26" s="95">
        <v>24.367621011376261</v>
      </c>
      <c r="H26" s="95">
        <v>24.367541597071376</v>
      </c>
      <c r="I26" s="35">
        <v>7959.18210951739</v>
      </c>
      <c r="J26" s="95">
        <v>-1.8707631854434026</v>
      </c>
      <c r="K26" s="95">
        <v>-1.8707617143623911</v>
      </c>
    </row>
    <row r="27" spans="1:11" ht="15" customHeight="1" x14ac:dyDescent="0.2">
      <c r="A27" s="35" t="s">
        <v>723</v>
      </c>
      <c r="B27" s="35">
        <v>5110.1204780171311</v>
      </c>
      <c r="C27" s="35">
        <v>5711.8992072705005</v>
      </c>
      <c r="D27" s="35">
        <v>6528.8547124653796</v>
      </c>
      <c r="E27" s="35">
        <v>6521.7494300615099</v>
      </c>
      <c r="F27" s="35">
        <v>8110.9245588992799</v>
      </c>
      <c r="G27" s="73">
        <v>24.367313492796704</v>
      </c>
      <c r="H27" s="73">
        <v>24.367313492796697</v>
      </c>
      <c r="I27" s="35">
        <v>7959.1821095174</v>
      </c>
      <c r="J27" s="73">
        <v>-1.8708403497032733</v>
      </c>
      <c r="K27" s="73">
        <v>-1.870840349703272</v>
      </c>
    </row>
    <row r="28" spans="1:11" s="6" customFormat="1" ht="12.75" customHeight="1" x14ac:dyDescent="0.2">
      <c r="A28" s="232" t="s">
        <v>715</v>
      </c>
      <c r="B28" s="68">
        <v>5103.4874669032606</v>
      </c>
      <c r="C28" s="68">
        <v>5703.7446001201006</v>
      </c>
      <c r="D28" s="68">
        <v>6525.0508580906599</v>
      </c>
      <c r="E28" s="68">
        <v>6517.7201979129195</v>
      </c>
      <c r="F28" s="68">
        <v>8101.5409217235701</v>
      </c>
      <c r="G28" s="95">
        <v>24.300225780140373</v>
      </c>
      <c r="H28" s="72" t="s">
        <v>177</v>
      </c>
      <c r="I28" s="68">
        <v>7952.5263477182198</v>
      </c>
      <c r="J28" s="95">
        <v>-1.8393361885734705</v>
      </c>
      <c r="K28" s="72" t="s">
        <v>177</v>
      </c>
    </row>
    <row r="29" spans="1:11" s="6" customFormat="1" ht="12.75" customHeight="1" x14ac:dyDescent="0.2">
      <c r="A29" s="112" t="s">
        <v>716</v>
      </c>
      <c r="B29" s="102">
        <v>3096.8661648289603</v>
      </c>
      <c r="C29" s="102">
        <v>3419.8210621926401</v>
      </c>
      <c r="D29" s="102">
        <v>3854.0557538093299</v>
      </c>
      <c r="E29" s="102">
        <v>3732.1830554819799</v>
      </c>
      <c r="F29" s="102">
        <v>4098.1152357529299</v>
      </c>
      <c r="G29" s="107">
        <v>9.8047757795120649</v>
      </c>
      <c r="H29" s="116" t="s">
        <v>177</v>
      </c>
      <c r="I29" s="102">
        <v>4238.4618324644198</v>
      </c>
      <c r="J29" s="107">
        <v>3.4246620370035563</v>
      </c>
      <c r="K29" s="116" t="s">
        <v>177</v>
      </c>
    </row>
    <row r="30" spans="1:11" ht="12.75" customHeight="1" x14ac:dyDescent="0.2">
      <c r="A30" s="111" t="s">
        <v>112</v>
      </c>
      <c r="B30" s="37">
        <v>339.67245422956</v>
      </c>
      <c r="C30" s="37">
        <v>380.7015162024</v>
      </c>
      <c r="D30" s="37">
        <v>395.73592233415002</v>
      </c>
      <c r="E30" s="37">
        <v>418.73594757755001</v>
      </c>
      <c r="F30" s="37">
        <v>371.09742610501002</v>
      </c>
      <c r="G30" s="103">
        <v>-11.376745117808962</v>
      </c>
      <c r="H30" s="78" t="s">
        <v>177</v>
      </c>
      <c r="I30" s="37">
        <v>353.29493280832003</v>
      </c>
      <c r="J30" s="103">
        <v>-4.7972559345244248</v>
      </c>
      <c r="K30" s="78" t="s">
        <v>177</v>
      </c>
    </row>
    <row r="31" spans="1:11" ht="12.75" customHeight="1" x14ac:dyDescent="0.2">
      <c r="A31" s="111" t="s">
        <v>719</v>
      </c>
      <c r="B31" s="37">
        <v>2757.1937105994002</v>
      </c>
      <c r="C31" s="37">
        <v>3039.1195459902401</v>
      </c>
      <c r="D31" s="37">
        <v>3458.3198314751799</v>
      </c>
      <c r="E31" s="37">
        <v>3313.4471079044297</v>
      </c>
      <c r="F31" s="37">
        <v>3727.0178096479203</v>
      </c>
      <c r="G31" s="103">
        <v>12.481584533427203</v>
      </c>
      <c r="H31" s="78" t="s">
        <v>177</v>
      </c>
      <c r="I31" s="37">
        <v>3885.1668996561002</v>
      </c>
      <c r="J31" s="103">
        <v>4.2433145771074265</v>
      </c>
      <c r="K31" s="78" t="s">
        <v>177</v>
      </c>
    </row>
    <row r="32" spans="1:11" ht="12.75" customHeight="1" x14ac:dyDescent="0.2">
      <c r="A32" s="229" t="s">
        <v>717</v>
      </c>
      <c r="B32" s="37">
        <v>1905.24403508671</v>
      </c>
      <c r="C32" s="37">
        <v>2263.7654573151899</v>
      </c>
      <c r="D32" s="37">
        <v>2575.3230717280599</v>
      </c>
      <c r="E32" s="37">
        <v>2404.1221733001598</v>
      </c>
      <c r="F32" s="37">
        <v>2421.5741498451903</v>
      </c>
      <c r="G32" s="103">
        <v>0.72591887129738186</v>
      </c>
      <c r="H32" s="78" t="s">
        <v>177</v>
      </c>
      <c r="I32" s="37">
        <v>2476.6534752882699</v>
      </c>
      <c r="J32" s="103">
        <v>2.2745256611944153</v>
      </c>
      <c r="K32" s="78" t="s">
        <v>177</v>
      </c>
    </row>
    <row r="33" spans="1:11" ht="12.75" customHeight="1" x14ac:dyDescent="0.2">
      <c r="A33" s="229" t="s">
        <v>718</v>
      </c>
      <c r="B33" s="37">
        <v>851.94967551269008</v>
      </c>
      <c r="C33" s="37">
        <v>775.35408867504998</v>
      </c>
      <c r="D33" s="37">
        <v>882.99675974712</v>
      </c>
      <c r="E33" s="37">
        <v>909.32493460426997</v>
      </c>
      <c r="F33" s="37">
        <v>1305.4436598027303</v>
      </c>
      <c r="G33" s="103">
        <v>43.561845730189688</v>
      </c>
      <c r="H33" s="78" t="s">
        <v>177</v>
      </c>
      <c r="I33" s="37">
        <v>1408.5134243678301</v>
      </c>
      <c r="J33" s="103">
        <v>7.8953820634951821</v>
      </c>
      <c r="K33" s="78" t="s">
        <v>177</v>
      </c>
    </row>
    <row r="34" spans="1:11" ht="12.75" customHeight="1" x14ac:dyDescent="0.2">
      <c r="A34" s="110" t="s">
        <v>102</v>
      </c>
      <c r="B34" s="37">
        <v>2006.6213020743003</v>
      </c>
      <c r="C34" s="37">
        <v>2283.9235379274601</v>
      </c>
      <c r="D34" s="37">
        <v>2670.99510428133</v>
      </c>
      <c r="E34" s="37">
        <v>2785.5371424309396</v>
      </c>
      <c r="F34" s="37">
        <v>4003.4256859706402</v>
      </c>
      <c r="G34" s="103">
        <v>43.721856190251643</v>
      </c>
      <c r="H34" s="78" t="s">
        <v>177</v>
      </c>
      <c r="I34" s="37">
        <v>3714.0645152538</v>
      </c>
      <c r="J34" s="103">
        <v>-7.2278391910922668</v>
      </c>
      <c r="K34" s="78" t="s">
        <v>177</v>
      </c>
    </row>
    <row r="35" spans="1:11" ht="12.75" customHeight="1" x14ac:dyDescent="0.2">
      <c r="A35" s="231" t="s">
        <v>720</v>
      </c>
      <c r="B35" s="37">
        <v>1166.64123534853</v>
      </c>
      <c r="C35" s="37">
        <v>1258.2699715362401</v>
      </c>
      <c r="D35" s="37">
        <v>1571.0053482122901</v>
      </c>
      <c r="E35" s="37">
        <v>1695.9698162197999</v>
      </c>
      <c r="F35" s="37">
        <v>1704.44176920168</v>
      </c>
      <c r="G35" s="103">
        <v>0.4995344198261531</v>
      </c>
      <c r="H35" s="78" t="s">
        <v>177</v>
      </c>
      <c r="I35" s="37">
        <v>1475.24735035974</v>
      </c>
      <c r="J35" s="103">
        <v>-13.446890529401257</v>
      </c>
      <c r="K35" s="78" t="s">
        <v>177</v>
      </c>
    </row>
    <row r="36" spans="1:11" ht="12.75" customHeight="1" x14ac:dyDescent="0.2">
      <c r="A36" s="231" t="s">
        <v>721</v>
      </c>
      <c r="B36" s="37">
        <v>839.98006672577014</v>
      </c>
      <c r="C36" s="37">
        <v>1025.65356639122</v>
      </c>
      <c r="D36" s="37">
        <v>1099.9897560690399</v>
      </c>
      <c r="E36" s="37">
        <v>1089.56732621114</v>
      </c>
      <c r="F36" s="37">
        <v>2298.9839167689602</v>
      </c>
      <c r="G36" s="103">
        <v>110.9997116711864</v>
      </c>
      <c r="H36" s="78" t="s">
        <v>177</v>
      </c>
      <c r="I36" s="37">
        <v>2238.8171648940602</v>
      </c>
      <c r="J36" s="103">
        <v>-2.6171019047170896</v>
      </c>
      <c r="K36" s="78" t="s">
        <v>177</v>
      </c>
    </row>
    <row r="37" spans="1:11" s="6" customFormat="1" ht="12.75" customHeight="1" x14ac:dyDescent="0.2">
      <c r="A37" s="233" t="s">
        <v>722</v>
      </c>
      <c r="B37" s="234">
        <v>6.6330111138700003</v>
      </c>
      <c r="C37" s="234">
        <v>8.1546071504000004</v>
      </c>
      <c r="D37" s="234">
        <v>3.8038543747200002</v>
      </c>
      <c r="E37" s="234">
        <v>4.0292321485900002</v>
      </c>
      <c r="F37" s="234">
        <v>9.3836371757099979</v>
      </c>
      <c r="G37" s="235">
        <v>132.88896816217778</v>
      </c>
      <c r="H37" s="236" t="s">
        <v>177</v>
      </c>
      <c r="I37" s="234">
        <v>6.6557617991800004</v>
      </c>
      <c r="J37" s="235">
        <v>-29.070554684181904</v>
      </c>
      <c r="K37" s="236" t="s">
        <v>177</v>
      </c>
    </row>
    <row r="38" spans="1:11" ht="19.5" customHeight="1" x14ac:dyDescent="0.2">
      <c r="A38" s="67" t="s">
        <v>725</v>
      </c>
      <c r="B38" s="50"/>
      <c r="C38" s="50"/>
      <c r="D38" s="50"/>
      <c r="E38" s="50"/>
      <c r="F38" s="50"/>
      <c r="G38" s="50"/>
      <c r="H38" s="50"/>
      <c r="I38" s="50"/>
      <c r="J38" s="50"/>
      <c r="K38" s="50"/>
    </row>
    <row r="39" spans="1:11" ht="15.75" customHeight="1" x14ac:dyDescent="0.2">
      <c r="A39" s="50" t="s">
        <v>726</v>
      </c>
      <c r="B39" s="113"/>
      <c r="C39" s="113"/>
      <c r="D39" s="113"/>
      <c r="E39" s="113"/>
      <c r="F39" s="113"/>
      <c r="G39" s="113"/>
      <c r="H39" s="113"/>
      <c r="I39" s="113"/>
      <c r="J39" s="113"/>
      <c r="K39" s="113"/>
    </row>
    <row r="40" spans="1:11" ht="13.5" customHeight="1" x14ac:dyDescent="0.2">
      <c r="A40" s="114"/>
      <c r="B40" s="114"/>
      <c r="C40" s="114"/>
      <c r="D40" s="114"/>
      <c r="E40" s="114"/>
      <c r="F40" s="114"/>
      <c r="G40" s="114"/>
      <c r="H40" s="114"/>
      <c r="I40" s="114"/>
      <c r="J40" s="114"/>
      <c r="K40" s="114"/>
    </row>
  </sheetData>
  <mergeCells count="5">
    <mergeCell ref="B9:B10"/>
    <mergeCell ref="C9:C10"/>
    <mergeCell ref="D9:D10"/>
    <mergeCell ref="G9:H9"/>
    <mergeCell ref="J9:K9"/>
  </mergeCells>
  <conditionalFormatting sqref="B11:E16 I18 B18:E18 B21:E28 B30:E31 I30:I31 I34 B34:E34 I11:I16 I21:I28">
    <cfRule type="cellIs" dxfId="491" priority="72" operator="notBetween">
      <formula>9999</formula>
      <formula>-9999</formula>
    </cfRule>
  </conditionalFormatting>
  <conditionalFormatting sqref="B17:E17 I17">
    <cfRule type="cellIs" dxfId="490" priority="53" operator="notBetween">
      <formula>9999</formula>
      <formula>-9999</formula>
    </cfRule>
  </conditionalFormatting>
  <conditionalFormatting sqref="I19 B19:E19">
    <cfRule type="cellIs" dxfId="489" priority="50" operator="notBetween">
      <formula>9999</formula>
      <formula>-9999</formula>
    </cfRule>
  </conditionalFormatting>
  <conditionalFormatting sqref="B20:E20 I20">
    <cfRule type="cellIs" dxfId="488" priority="47" operator="notBetween">
      <formula>9999</formula>
      <formula>-9999</formula>
    </cfRule>
  </conditionalFormatting>
  <conditionalFormatting sqref="I29 B29:E29">
    <cfRule type="cellIs" dxfId="487" priority="45" operator="notBetween">
      <formula>9999</formula>
      <formula>-9999</formula>
    </cfRule>
  </conditionalFormatting>
  <conditionalFormatting sqref="B32:E33 I32:I33">
    <cfRule type="cellIs" dxfId="486" priority="42" operator="notBetween">
      <formula>9999</formula>
      <formula>-9999</formula>
    </cfRule>
  </conditionalFormatting>
  <conditionalFormatting sqref="B36:E36 I36">
    <cfRule type="cellIs" dxfId="485" priority="39" operator="notBetween">
      <formula>9999</formula>
      <formula>-9999</formula>
    </cfRule>
  </conditionalFormatting>
  <conditionalFormatting sqref="B35:E35 I35">
    <cfRule type="cellIs" dxfId="484" priority="36" operator="notBetween">
      <formula>9999</formula>
      <formula>-9999</formula>
    </cfRule>
  </conditionalFormatting>
  <conditionalFormatting sqref="I37 B37:E37">
    <cfRule type="cellIs" dxfId="483" priority="33" operator="notBetween">
      <formula>9999</formula>
      <formula>-9999</formula>
    </cfRule>
  </conditionalFormatting>
  <conditionalFormatting sqref="H28 H30:H31 H34">
    <cfRule type="cellIs" dxfId="482" priority="18" operator="between">
      <formula>9999</formula>
      <formula>-9999</formula>
    </cfRule>
  </conditionalFormatting>
  <conditionalFormatting sqref="F18 F30:F31 F34 F11:F16 F21:F28">
    <cfRule type="cellIs" dxfId="481" priority="27" operator="notBetween">
      <formula>9999</formula>
      <formula>-9999</formula>
    </cfRule>
  </conditionalFormatting>
  <conditionalFormatting sqref="F17">
    <cfRule type="cellIs" dxfId="480" priority="26" operator="notBetween">
      <formula>9999</formula>
      <formula>-9999</formula>
    </cfRule>
  </conditionalFormatting>
  <conditionalFormatting sqref="F19">
    <cfRule type="cellIs" dxfId="479" priority="25" operator="notBetween">
      <formula>9999</formula>
      <formula>-9999</formula>
    </cfRule>
  </conditionalFormatting>
  <conditionalFormatting sqref="F20">
    <cfRule type="cellIs" dxfId="478" priority="24" operator="notBetween">
      <formula>9999</formula>
      <formula>-9999</formula>
    </cfRule>
  </conditionalFormatting>
  <conditionalFormatting sqref="F29">
    <cfRule type="cellIs" dxfId="477" priority="23" operator="notBetween">
      <formula>9999</formula>
      <formula>-9999</formula>
    </cfRule>
  </conditionalFormatting>
  <conditionalFormatting sqref="F32:F33">
    <cfRule type="cellIs" dxfId="476" priority="22" operator="notBetween">
      <formula>9999</formula>
      <formula>-9999</formula>
    </cfRule>
  </conditionalFormatting>
  <conditionalFormatting sqref="F36">
    <cfRule type="cellIs" dxfId="475" priority="21" operator="notBetween">
      <formula>9999</formula>
      <formula>-9999</formula>
    </cfRule>
  </conditionalFormatting>
  <conditionalFormatting sqref="F35">
    <cfRule type="cellIs" dxfId="474" priority="20" operator="notBetween">
      <formula>9999</formula>
      <formula>-9999</formula>
    </cfRule>
  </conditionalFormatting>
  <conditionalFormatting sqref="F37">
    <cfRule type="cellIs" dxfId="473" priority="19" operator="notBetween">
      <formula>9999</formula>
      <formula>-9999</formula>
    </cfRule>
  </conditionalFormatting>
  <conditionalFormatting sqref="H29">
    <cfRule type="cellIs" dxfId="472" priority="17" operator="between">
      <formula>9999</formula>
      <formula>-9999</formula>
    </cfRule>
  </conditionalFormatting>
  <conditionalFormatting sqref="H32:H33">
    <cfRule type="cellIs" dxfId="471" priority="16" operator="between">
      <formula>9999</formula>
      <formula>-9999</formula>
    </cfRule>
  </conditionalFormatting>
  <conditionalFormatting sqref="H36">
    <cfRule type="cellIs" dxfId="470" priority="15" operator="between">
      <formula>9999</formula>
      <formula>-9999</formula>
    </cfRule>
  </conditionalFormatting>
  <conditionalFormatting sqref="H35">
    <cfRule type="cellIs" dxfId="469" priority="14" operator="between">
      <formula>9999</formula>
      <formula>-9999</formula>
    </cfRule>
  </conditionalFormatting>
  <conditionalFormatting sqref="H37">
    <cfRule type="cellIs" dxfId="468" priority="13" operator="between">
      <formula>9999</formula>
      <formula>-9999</formula>
    </cfRule>
  </conditionalFormatting>
  <conditionalFormatting sqref="K28 K30:K31 K34">
    <cfRule type="cellIs" dxfId="467" priority="6" operator="between">
      <formula>9999</formula>
      <formula>-9999</formula>
    </cfRule>
  </conditionalFormatting>
  <conditionalFormatting sqref="K29">
    <cfRule type="cellIs" dxfId="466" priority="5" operator="between">
      <formula>9999</formula>
      <formula>-9999</formula>
    </cfRule>
  </conditionalFormatting>
  <conditionalFormatting sqref="K32:K33">
    <cfRule type="cellIs" dxfId="465" priority="4" operator="between">
      <formula>9999</formula>
      <formula>-9999</formula>
    </cfRule>
  </conditionalFormatting>
  <conditionalFormatting sqref="K36">
    <cfRule type="cellIs" dxfId="464" priority="3" operator="between">
      <formula>9999</formula>
      <formula>-9999</formula>
    </cfRule>
  </conditionalFormatting>
  <conditionalFormatting sqref="K35">
    <cfRule type="cellIs" dxfId="463" priority="2" operator="between">
      <formula>9999</formula>
      <formula>-9999</formula>
    </cfRule>
  </conditionalFormatting>
  <conditionalFormatting sqref="K37">
    <cfRule type="cellIs" dxfId="462" priority="1" operator="between">
      <formula>9999</formula>
      <formula>-9999</formula>
    </cfRule>
  </conditionalFormatting>
  <hyperlinks>
    <hyperlink ref="A5" location="Índice!A10" display="Índice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K45"/>
  <sheetViews>
    <sheetView showGridLines="0" topLeftCell="A19" zoomScale="120" zoomScaleNormal="120" zoomScalePageLayoutView="120" workbookViewId="0">
      <selection activeCell="A5" sqref="A5"/>
    </sheetView>
  </sheetViews>
  <sheetFormatPr defaultColWidth="7.85546875" defaultRowHeight="15.75" x14ac:dyDescent="0.25"/>
  <cols>
    <col min="1" max="1" width="23.28515625" style="14" customWidth="1"/>
    <col min="2" max="11" width="5.28515625" style="14" customWidth="1"/>
    <col min="12" max="16384" width="7.85546875" style="10"/>
  </cols>
  <sheetData>
    <row r="1" spans="1:11" s="17" customFormat="1" ht="12.75" x14ac:dyDescent="0.2"/>
    <row r="2" spans="1:11" s="17" customFormat="1" ht="12.75" x14ac:dyDescent="0.2"/>
    <row r="3" spans="1:11" s="17" customFormat="1" ht="12.75" x14ac:dyDescent="0.2"/>
    <row r="4" spans="1:11" s="17" customFormat="1" ht="12.75" x14ac:dyDescent="0.2"/>
    <row r="5" spans="1:11" s="17" customFormat="1" ht="12.75" x14ac:dyDescent="0.2">
      <c r="A5" s="147" t="s">
        <v>203</v>
      </c>
    </row>
    <row r="6" spans="1:11" s="17" customFormat="1" ht="18.75" x14ac:dyDescent="0.3">
      <c r="A6" s="26" t="s">
        <v>201</v>
      </c>
    </row>
    <row r="7" spans="1:11" s="17" customFormat="1" ht="12.75" x14ac:dyDescent="0.2"/>
    <row r="8" spans="1:11" s="17" customFormat="1" ht="18" customHeight="1" x14ac:dyDescent="0.2">
      <c r="A8" s="222" t="s">
        <v>727</v>
      </c>
    </row>
    <row r="9" spans="1:11" s="2" customFormat="1" ht="13.5" customHeight="1" x14ac:dyDescent="0.2">
      <c r="A9" s="120"/>
      <c r="B9" s="219">
        <v>2014</v>
      </c>
      <c r="C9" s="219">
        <v>2015</v>
      </c>
      <c r="D9" s="219">
        <v>2016</v>
      </c>
      <c r="E9" s="219">
        <v>2017</v>
      </c>
      <c r="F9" s="341">
        <v>2018</v>
      </c>
      <c r="G9" s="342"/>
      <c r="H9" s="342"/>
      <c r="I9" s="343"/>
      <c r="J9" s="341">
        <v>2019</v>
      </c>
      <c r="K9" s="342"/>
    </row>
    <row r="10" spans="1:11" s="2" customFormat="1" ht="13.5" customHeight="1" x14ac:dyDescent="0.2">
      <c r="A10" s="199"/>
      <c r="B10" s="44" t="s">
        <v>114</v>
      </c>
      <c r="C10" s="44" t="s">
        <v>114</v>
      </c>
      <c r="D10" s="44" t="s">
        <v>114</v>
      </c>
      <c r="E10" s="44" t="s">
        <v>114</v>
      </c>
      <c r="F10" s="44" t="s">
        <v>115</v>
      </c>
      <c r="G10" s="44" t="s">
        <v>116</v>
      </c>
      <c r="H10" s="44" t="s">
        <v>117</v>
      </c>
      <c r="I10" s="44" t="s">
        <v>114</v>
      </c>
      <c r="J10" s="44" t="s">
        <v>186</v>
      </c>
      <c r="K10" s="44" t="s">
        <v>916</v>
      </c>
    </row>
    <row r="11" spans="1:11" s="2" customFormat="1" ht="18" customHeight="1" x14ac:dyDescent="0.2">
      <c r="A11" s="117" t="s">
        <v>540</v>
      </c>
      <c r="B11" s="122"/>
      <c r="C11" s="122"/>
      <c r="D11" s="122"/>
      <c r="E11" s="122"/>
      <c r="F11" s="122"/>
      <c r="G11" s="122"/>
      <c r="H11" s="122"/>
      <c r="I11" s="122"/>
      <c r="J11" s="122"/>
      <c r="K11" s="122"/>
    </row>
    <row r="12" spans="1:11" s="2" customFormat="1" ht="12.75" x14ac:dyDescent="0.2">
      <c r="A12" s="20" t="s">
        <v>717</v>
      </c>
      <c r="B12" s="122"/>
      <c r="C12" s="122"/>
      <c r="D12" s="122"/>
      <c r="E12" s="122"/>
      <c r="F12" s="122"/>
      <c r="G12" s="122"/>
      <c r="H12" s="122"/>
      <c r="I12" s="122"/>
      <c r="J12" s="122"/>
      <c r="K12" s="122"/>
    </row>
    <row r="13" spans="1:11" s="2" customFormat="1" ht="12.75" x14ac:dyDescent="0.2">
      <c r="A13" s="91" t="s">
        <v>719</v>
      </c>
      <c r="B13" s="238">
        <v>0</v>
      </c>
      <c r="C13" s="238">
        <v>8.3567150804915338E-4</v>
      </c>
      <c r="D13" s="238">
        <v>0</v>
      </c>
      <c r="E13" s="238">
        <v>0</v>
      </c>
      <c r="F13" s="238">
        <v>0</v>
      </c>
      <c r="G13" s="238">
        <v>0</v>
      </c>
      <c r="H13" s="238">
        <v>0</v>
      </c>
      <c r="I13" s="238">
        <v>0</v>
      </c>
      <c r="J13" s="238">
        <v>0</v>
      </c>
      <c r="K13" s="238">
        <v>0</v>
      </c>
    </row>
    <row r="14" spans="1:11" s="2" customFormat="1" ht="12.75" x14ac:dyDescent="0.2">
      <c r="A14" s="91" t="s">
        <v>728</v>
      </c>
      <c r="B14" s="238"/>
      <c r="C14" s="238"/>
      <c r="D14" s="238"/>
      <c r="E14" s="238"/>
      <c r="F14" s="238"/>
      <c r="G14" s="238"/>
      <c r="H14" s="238"/>
      <c r="I14" s="238"/>
      <c r="J14" s="238"/>
      <c r="K14" s="238"/>
    </row>
    <row r="15" spans="1:11" s="2" customFormat="1" ht="12" customHeight="1" x14ac:dyDescent="0.2">
      <c r="A15" s="237" t="s">
        <v>729</v>
      </c>
      <c r="B15" s="127">
        <v>3.98</v>
      </c>
      <c r="C15" s="127">
        <v>5.0160636353283081</v>
      </c>
      <c r="D15" s="127">
        <v>6.79</v>
      </c>
      <c r="E15" s="127">
        <v>7.3099713880885604</v>
      </c>
      <c r="F15" s="127">
        <v>6.4134198630043562</v>
      </c>
      <c r="G15" s="127">
        <v>7.2117023435810506</v>
      </c>
      <c r="H15" s="127">
        <v>6.6722025673276022</v>
      </c>
      <c r="I15" s="127">
        <v>6.8234535503665832</v>
      </c>
      <c r="J15" s="127">
        <v>6.8212399110660416</v>
      </c>
      <c r="K15" s="127">
        <v>6.5475187005002526</v>
      </c>
    </row>
    <row r="16" spans="1:11" s="2" customFormat="1" ht="12" customHeight="1" x14ac:dyDescent="0.2">
      <c r="A16" s="237" t="s">
        <v>730</v>
      </c>
      <c r="B16" s="127">
        <v>4.3099999999999996</v>
      </c>
      <c r="C16" s="127">
        <v>5.2437672234802113</v>
      </c>
      <c r="D16" s="127">
        <v>5.2</v>
      </c>
      <c r="E16" s="127">
        <v>7.0758190201894502</v>
      </c>
      <c r="F16" s="127">
        <v>8.4730108583223949</v>
      </c>
      <c r="G16" s="127">
        <v>10.54260282269181</v>
      </c>
      <c r="H16" s="127">
        <v>10.936582980588659</v>
      </c>
      <c r="I16" s="127">
        <v>10.36500971328309</v>
      </c>
      <c r="J16" s="127">
        <v>10.43795439543177</v>
      </c>
      <c r="K16" s="127">
        <v>8.6269269246111833</v>
      </c>
    </row>
    <row r="17" spans="1:11" s="2" customFormat="1" ht="12" customHeight="1" x14ac:dyDescent="0.2">
      <c r="A17" s="237" t="s">
        <v>731</v>
      </c>
      <c r="B17" s="127">
        <v>5.58</v>
      </c>
      <c r="C17" s="127">
        <v>3.8754767034628013</v>
      </c>
      <c r="D17" s="127">
        <v>3.9</v>
      </c>
      <c r="E17" s="127">
        <v>4.2760148524481902</v>
      </c>
      <c r="F17" s="127">
        <v>7.6844096745593502</v>
      </c>
      <c r="G17" s="127">
        <v>8.2037370624718786</v>
      </c>
      <c r="H17" s="127">
        <v>5.5524620070408091</v>
      </c>
      <c r="I17" s="127">
        <v>8.2254382806121544</v>
      </c>
      <c r="J17" s="127">
        <v>11.924959885763048</v>
      </c>
      <c r="K17" s="127">
        <v>7.4241451201202571</v>
      </c>
    </row>
    <row r="18" spans="1:11" s="2" customFormat="1" ht="12" customHeight="1" x14ac:dyDescent="0.2">
      <c r="A18" s="237" t="s">
        <v>732</v>
      </c>
      <c r="B18" s="127">
        <v>4.92</v>
      </c>
      <c r="C18" s="127">
        <v>4.5666343913135377</v>
      </c>
      <c r="D18" s="127">
        <v>4.8099999999999996</v>
      </c>
      <c r="E18" s="127">
        <v>9.7452001722063404</v>
      </c>
      <c r="F18" s="127">
        <v>9.3467735537957957</v>
      </c>
      <c r="G18" s="127">
        <v>5.947605959721229</v>
      </c>
      <c r="H18" s="127">
        <v>4.4350158180648016</v>
      </c>
      <c r="I18" s="127">
        <v>4.5035638245864167</v>
      </c>
      <c r="J18" s="127">
        <v>6.2790651778021438</v>
      </c>
      <c r="K18" s="127">
        <v>4.2259849116228141</v>
      </c>
    </row>
    <row r="19" spans="1:11" s="2" customFormat="1" ht="12.75" x14ac:dyDescent="0.2">
      <c r="A19" s="20" t="s">
        <v>718</v>
      </c>
      <c r="B19" s="238"/>
      <c r="C19" s="238"/>
      <c r="D19" s="238"/>
      <c r="E19" s="238"/>
      <c r="F19" s="238"/>
      <c r="G19" s="238"/>
      <c r="H19" s="238"/>
      <c r="I19" s="238"/>
      <c r="J19" s="238"/>
      <c r="K19" s="238"/>
    </row>
    <row r="20" spans="1:11" s="2" customFormat="1" ht="12.75" x14ac:dyDescent="0.2">
      <c r="A20" s="91" t="s">
        <v>719</v>
      </c>
      <c r="B20" s="238">
        <v>0</v>
      </c>
      <c r="C20" s="238">
        <v>6.1637896819283493E-4</v>
      </c>
      <c r="D20" s="238">
        <v>0</v>
      </c>
      <c r="E20" s="238">
        <v>0</v>
      </c>
      <c r="F20" s="238">
        <v>0.41819494447396399</v>
      </c>
      <c r="G20" s="238">
        <v>0</v>
      </c>
      <c r="H20" s="238">
        <v>0</v>
      </c>
      <c r="I20" s="238">
        <v>0</v>
      </c>
      <c r="J20" s="238">
        <v>0</v>
      </c>
      <c r="K20" s="238">
        <v>0</v>
      </c>
    </row>
    <row r="21" spans="1:11" s="2" customFormat="1" ht="12.75" x14ac:dyDescent="0.2">
      <c r="A21" s="91" t="s">
        <v>728</v>
      </c>
      <c r="B21" s="238"/>
      <c r="C21" s="238"/>
      <c r="D21" s="238"/>
      <c r="E21" s="238"/>
      <c r="F21" s="238"/>
      <c r="G21" s="238"/>
      <c r="H21" s="238"/>
      <c r="I21" s="238"/>
      <c r="J21" s="238"/>
      <c r="K21" s="238"/>
    </row>
    <row r="22" spans="1:11" s="2" customFormat="1" ht="12" customHeight="1" x14ac:dyDescent="0.2">
      <c r="A22" s="237" t="s">
        <v>729</v>
      </c>
      <c r="B22" s="127">
        <v>1.86</v>
      </c>
      <c r="C22" s="127">
        <v>2.2571923952298136</v>
      </c>
      <c r="D22" s="127">
        <v>1.99</v>
      </c>
      <c r="E22" s="127">
        <v>1.8276604642674701</v>
      </c>
      <c r="F22" s="127">
        <v>1.8729482624649341</v>
      </c>
      <c r="G22" s="127">
        <v>1.778528734155022</v>
      </c>
      <c r="H22" s="127">
        <v>1.820673490947244</v>
      </c>
      <c r="I22" s="127">
        <v>1.8998407057995115</v>
      </c>
      <c r="J22" s="127">
        <v>1.3801333804597167</v>
      </c>
      <c r="K22" s="127">
        <v>1.4054513564940483</v>
      </c>
    </row>
    <row r="23" spans="1:11" s="2" customFormat="1" ht="12" customHeight="1" x14ac:dyDescent="0.2">
      <c r="A23" s="237" t="s">
        <v>730</v>
      </c>
      <c r="B23" s="127">
        <v>2.2799999999999998</v>
      </c>
      <c r="C23" s="127">
        <v>2.4504235145387203</v>
      </c>
      <c r="D23" s="127">
        <v>2.0499999999999998</v>
      </c>
      <c r="E23" s="127">
        <v>2.3486635264769</v>
      </c>
      <c r="F23" s="127">
        <v>2.107647556912625</v>
      </c>
      <c r="G23" s="127">
        <v>2.2344758697712521</v>
      </c>
      <c r="H23" s="127">
        <v>2.9816858279127167</v>
      </c>
      <c r="I23" s="127">
        <v>2.236126581404696</v>
      </c>
      <c r="J23" s="127">
        <v>1.952526286146302</v>
      </c>
      <c r="K23" s="127">
        <v>1.978320356401311</v>
      </c>
    </row>
    <row r="24" spans="1:11" s="2" customFormat="1" ht="12" customHeight="1" x14ac:dyDescent="0.2">
      <c r="A24" s="237" t="s">
        <v>731</v>
      </c>
      <c r="B24" s="127">
        <v>3.35</v>
      </c>
      <c r="C24" s="127">
        <v>3.1227721416805765</v>
      </c>
      <c r="D24" s="127">
        <v>2.86</v>
      </c>
      <c r="E24" s="127">
        <v>2.5087738546648</v>
      </c>
      <c r="F24" s="127">
        <v>2.3310327762473433</v>
      </c>
      <c r="G24" s="127">
        <v>2.3730506427638494</v>
      </c>
      <c r="H24" s="127">
        <v>2.4311001040360347</v>
      </c>
      <c r="I24" s="127">
        <v>2.2610947261781633</v>
      </c>
      <c r="J24" s="127">
        <v>1.7110109676892213</v>
      </c>
      <c r="K24" s="127">
        <v>1.9753762358841984</v>
      </c>
    </row>
    <row r="25" spans="1:11" s="2" customFormat="1" ht="12" customHeight="1" x14ac:dyDescent="0.2">
      <c r="A25" s="237" t="s">
        <v>732</v>
      </c>
      <c r="B25" s="127">
        <v>4.37</v>
      </c>
      <c r="C25" s="127">
        <v>4.6050880995072907</v>
      </c>
      <c r="D25" s="127">
        <v>4.83</v>
      </c>
      <c r="E25" s="127">
        <v>4.9502111517485599</v>
      </c>
      <c r="F25" s="127">
        <v>2.0552049390560039</v>
      </c>
      <c r="G25" s="127">
        <v>3.2411630222672976</v>
      </c>
      <c r="H25" s="127">
        <v>2.0423923046643861</v>
      </c>
      <c r="I25" s="127">
        <v>0.96855819120778619</v>
      </c>
      <c r="J25" s="127">
        <v>1.9886429225192701</v>
      </c>
      <c r="K25" s="127">
        <v>1.3801833755975801</v>
      </c>
    </row>
    <row r="26" spans="1:11" s="2" customFormat="1" ht="18" customHeight="1" x14ac:dyDescent="0.2">
      <c r="A26" s="118" t="s">
        <v>738</v>
      </c>
      <c r="B26" s="127"/>
      <c r="C26" s="127"/>
      <c r="D26" s="127"/>
      <c r="E26" s="127"/>
      <c r="F26" s="127"/>
      <c r="G26" s="127"/>
      <c r="H26" s="127"/>
      <c r="I26" s="127"/>
      <c r="J26" s="127"/>
      <c r="K26" s="127"/>
    </row>
    <row r="27" spans="1:11" s="2" customFormat="1" ht="12" customHeight="1" x14ac:dyDescent="0.2">
      <c r="A27" s="124" t="s">
        <v>717</v>
      </c>
      <c r="B27" s="127"/>
      <c r="C27" s="127"/>
      <c r="D27" s="127"/>
      <c r="E27" s="127"/>
      <c r="F27" s="127"/>
      <c r="G27" s="127"/>
      <c r="H27" s="127"/>
      <c r="I27" s="127"/>
      <c r="J27" s="127"/>
      <c r="K27" s="127"/>
    </row>
    <row r="28" spans="1:11" s="2" customFormat="1" ht="12" customHeight="1" x14ac:dyDescent="0.2">
      <c r="A28" s="125" t="s">
        <v>733</v>
      </c>
      <c r="B28" s="129">
        <v>17.39</v>
      </c>
      <c r="C28" s="129">
        <v>15.409472655296282</v>
      </c>
      <c r="D28" s="129">
        <v>15.84</v>
      </c>
      <c r="E28" s="129">
        <v>18.745689574174499</v>
      </c>
      <c r="F28" s="129">
        <v>24.503179470248025</v>
      </c>
      <c r="G28" s="129">
        <v>27.109263648900374</v>
      </c>
      <c r="H28" s="129">
        <v>27.993919667898336</v>
      </c>
      <c r="I28" s="129">
        <v>27.283869602315796</v>
      </c>
      <c r="J28" s="129">
        <v>24.116520442277924</v>
      </c>
      <c r="K28" s="129">
        <v>21.952342370140077</v>
      </c>
    </row>
    <row r="29" spans="1:11" s="2" customFormat="1" ht="12" customHeight="1" x14ac:dyDescent="0.2">
      <c r="A29" s="125" t="s">
        <v>731</v>
      </c>
      <c r="B29" s="129">
        <v>13.88</v>
      </c>
      <c r="C29" s="129">
        <v>15.230449418924014</v>
      </c>
      <c r="D29" s="129">
        <v>19.71</v>
      </c>
      <c r="E29" s="129">
        <v>16.0332016581362</v>
      </c>
      <c r="F29" s="129">
        <v>21.715901079348985</v>
      </c>
      <c r="G29" s="129">
        <v>35.815090217580313</v>
      </c>
      <c r="H29" s="129">
        <v>41.081051415154896</v>
      </c>
      <c r="I29" s="129">
        <v>20.508101173545718</v>
      </c>
      <c r="J29" s="129">
        <v>34.880446273941899</v>
      </c>
      <c r="K29" s="129">
        <v>26.995883095600465</v>
      </c>
    </row>
    <row r="30" spans="1:11" s="2" customFormat="1" ht="12" customHeight="1" x14ac:dyDescent="0.2">
      <c r="A30" s="125" t="s">
        <v>732</v>
      </c>
      <c r="B30" s="127">
        <v>13.69</v>
      </c>
      <c r="C30" s="127">
        <v>14.842881168438913</v>
      </c>
      <c r="D30" s="127">
        <v>15.19</v>
      </c>
      <c r="E30" s="127">
        <v>15.93708130849725</v>
      </c>
      <c r="F30" s="127">
        <v>22.647866182938348</v>
      </c>
      <c r="G30" s="127">
        <v>18.751950198733304</v>
      </c>
      <c r="H30" s="127">
        <v>21.063801569954929</v>
      </c>
      <c r="I30" s="127">
        <v>21.376991291318578</v>
      </c>
      <c r="J30" s="127">
        <v>20.298799332685384</v>
      </c>
      <c r="K30" s="127">
        <v>19.592689064797167</v>
      </c>
    </row>
    <row r="31" spans="1:11" s="2" customFormat="1" ht="12.75" x14ac:dyDescent="0.2">
      <c r="A31" s="20" t="s">
        <v>718</v>
      </c>
      <c r="B31" s="238"/>
      <c r="C31" s="238"/>
      <c r="D31" s="238"/>
      <c r="E31" s="238"/>
      <c r="F31" s="238"/>
      <c r="G31" s="238"/>
      <c r="H31" s="238"/>
      <c r="I31" s="238"/>
      <c r="J31" s="238"/>
      <c r="K31" s="238"/>
    </row>
    <row r="32" spans="1:11" s="2" customFormat="1" ht="12" customHeight="1" x14ac:dyDescent="0.2">
      <c r="A32" s="125" t="s">
        <v>733</v>
      </c>
      <c r="B32" s="129">
        <v>11.48</v>
      </c>
      <c r="C32" s="129">
        <v>12.065362789586587</v>
      </c>
      <c r="D32" s="129">
        <v>9.0797584329065799</v>
      </c>
      <c r="E32" s="145" t="s">
        <v>177</v>
      </c>
      <c r="F32" s="129">
        <v>10.635725200886165</v>
      </c>
      <c r="G32" s="129">
        <v>20</v>
      </c>
      <c r="H32" s="145" t="s">
        <v>177</v>
      </c>
      <c r="I32" s="129">
        <v>22.2951968124699</v>
      </c>
      <c r="J32" s="145" t="s">
        <v>177</v>
      </c>
      <c r="K32" s="145" t="s">
        <v>177</v>
      </c>
    </row>
    <row r="33" spans="1:11" s="2" customFormat="1" ht="12" customHeight="1" x14ac:dyDescent="0.2">
      <c r="A33" s="125" t="s">
        <v>731</v>
      </c>
      <c r="B33" s="129">
        <v>6.43</v>
      </c>
      <c r="C33" s="129">
        <v>2.6499999999999995</v>
      </c>
      <c r="D33" s="129">
        <v>8.1776774871981051</v>
      </c>
      <c r="E33" s="129">
        <v>14.000000000000002</v>
      </c>
      <c r="F33" s="145" t="s">
        <v>177</v>
      </c>
      <c r="G33" s="145" t="s">
        <v>177</v>
      </c>
      <c r="H33" s="145" t="s">
        <v>177</v>
      </c>
      <c r="I33" s="129">
        <v>14.000000000000002</v>
      </c>
      <c r="J33" s="145" t="s">
        <v>177</v>
      </c>
      <c r="K33" s="145" t="s">
        <v>177</v>
      </c>
    </row>
    <row r="34" spans="1:11" s="2" customFormat="1" ht="12" customHeight="1" x14ac:dyDescent="0.2">
      <c r="A34" s="125" t="s">
        <v>732</v>
      </c>
      <c r="B34" s="127">
        <v>6.91</v>
      </c>
      <c r="C34" s="127">
        <v>6.0779303299114718</v>
      </c>
      <c r="D34" s="127">
        <v>7.5054466378883076</v>
      </c>
      <c r="E34" s="127">
        <v>5.0804346720914761</v>
      </c>
      <c r="F34" s="127">
        <v>6.660000000000001</v>
      </c>
      <c r="G34" s="127">
        <v>13</v>
      </c>
      <c r="H34" s="127">
        <v>5.5121475760563214</v>
      </c>
      <c r="I34" s="127">
        <v>6.92</v>
      </c>
      <c r="J34" s="127">
        <v>10</v>
      </c>
      <c r="K34" s="127">
        <v>3.25</v>
      </c>
    </row>
    <row r="35" spans="1:11" s="2" customFormat="1" ht="18" customHeight="1" x14ac:dyDescent="0.2">
      <c r="A35" s="117" t="s">
        <v>734</v>
      </c>
      <c r="B35" s="127"/>
      <c r="C35" s="127"/>
      <c r="D35" s="127"/>
      <c r="E35" s="127"/>
      <c r="F35" s="127"/>
      <c r="G35" s="127"/>
      <c r="H35" s="127"/>
      <c r="I35" s="127"/>
      <c r="J35" s="127"/>
      <c r="K35" s="127"/>
    </row>
    <row r="36" spans="1:11" s="2" customFormat="1" ht="12" customHeight="1" x14ac:dyDescent="0.2">
      <c r="A36" s="124" t="s">
        <v>135</v>
      </c>
      <c r="B36" s="127">
        <v>9.75</v>
      </c>
      <c r="C36" s="127">
        <v>12.5</v>
      </c>
      <c r="D36" s="127">
        <v>20</v>
      </c>
      <c r="E36" s="127">
        <v>20</v>
      </c>
      <c r="F36" s="127">
        <v>20</v>
      </c>
      <c r="G36" s="127">
        <v>20</v>
      </c>
      <c r="H36" s="127">
        <v>20</v>
      </c>
      <c r="I36" s="127">
        <v>20</v>
      </c>
      <c r="J36" s="127">
        <v>20</v>
      </c>
      <c r="K36" s="127">
        <v>20</v>
      </c>
    </row>
    <row r="37" spans="1:11" s="2" customFormat="1" ht="12" customHeight="1" x14ac:dyDescent="0.2">
      <c r="A37" s="124" t="s">
        <v>735</v>
      </c>
      <c r="B37" s="127">
        <v>9</v>
      </c>
      <c r="C37" s="127">
        <v>11</v>
      </c>
      <c r="D37" s="127">
        <v>16</v>
      </c>
      <c r="E37" s="127">
        <v>18</v>
      </c>
      <c r="F37" s="127">
        <v>18</v>
      </c>
      <c r="G37" s="127">
        <v>18</v>
      </c>
      <c r="H37" s="127">
        <v>16.5</v>
      </c>
      <c r="I37" s="127">
        <v>16.5</v>
      </c>
      <c r="J37" s="127">
        <v>15.75</v>
      </c>
      <c r="K37" s="127">
        <v>15.5</v>
      </c>
    </row>
    <row r="38" spans="1:11" s="2" customFormat="1" ht="12" customHeight="1" x14ac:dyDescent="0.2">
      <c r="A38" s="124" t="s">
        <v>736</v>
      </c>
      <c r="B38" s="127"/>
      <c r="C38" s="127"/>
      <c r="D38" s="127"/>
      <c r="E38" s="127"/>
      <c r="F38" s="127"/>
      <c r="G38" s="127"/>
      <c r="H38" s="127"/>
      <c r="I38" s="127"/>
      <c r="J38" s="127"/>
      <c r="K38" s="127"/>
    </row>
    <row r="39" spans="1:11" s="2" customFormat="1" ht="12" customHeight="1" x14ac:dyDescent="0.2">
      <c r="A39" s="125" t="s">
        <v>136</v>
      </c>
      <c r="B39" s="127">
        <v>9.75</v>
      </c>
      <c r="C39" s="127">
        <v>13</v>
      </c>
      <c r="D39" s="127">
        <v>20</v>
      </c>
      <c r="E39" s="127">
        <v>20</v>
      </c>
      <c r="F39" s="127">
        <v>20</v>
      </c>
      <c r="G39" s="127">
        <v>18</v>
      </c>
      <c r="H39" s="127">
        <v>16.5</v>
      </c>
      <c r="I39" s="127">
        <v>16.5</v>
      </c>
      <c r="J39" s="127">
        <v>15.75</v>
      </c>
      <c r="K39" s="127">
        <v>15.5</v>
      </c>
    </row>
    <row r="40" spans="1:11" s="2" customFormat="1" ht="12" customHeight="1" x14ac:dyDescent="0.2">
      <c r="A40" s="125" t="s">
        <v>737</v>
      </c>
      <c r="B40" s="127">
        <v>1.75</v>
      </c>
      <c r="C40" s="127">
        <v>0</v>
      </c>
      <c r="D40" s="127">
        <v>0</v>
      </c>
      <c r="E40" s="127">
        <v>0</v>
      </c>
      <c r="F40" s="127">
        <v>0</v>
      </c>
      <c r="G40" s="127">
        <v>0</v>
      </c>
      <c r="H40" s="127">
        <v>0</v>
      </c>
      <c r="I40" s="127">
        <v>0</v>
      </c>
      <c r="J40" s="127">
        <v>0</v>
      </c>
      <c r="K40" s="127">
        <v>0</v>
      </c>
    </row>
    <row r="41" spans="1:11" s="2" customFormat="1" ht="18" customHeight="1" x14ac:dyDescent="0.2">
      <c r="A41" s="117" t="s">
        <v>739</v>
      </c>
      <c r="B41" s="127">
        <v>6.1400000000000006</v>
      </c>
      <c r="C41" s="127">
        <v>11.31</v>
      </c>
      <c r="D41" s="127">
        <v>23.35</v>
      </c>
      <c r="E41" s="127">
        <v>17.77</v>
      </c>
      <c r="F41" s="127">
        <v>20.119999999999997</v>
      </c>
      <c r="G41" s="127">
        <v>21.94</v>
      </c>
      <c r="H41" s="127">
        <v>16.439999999999998</v>
      </c>
      <c r="I41" s="127">
        <v>16.75</v>
      </c>
      <c r="J41" s="127">
        <v>15.76</v>
      </c>
      <c r="K41" s="127">
        <v>15.740000000000002</v>
      </c>
    </row>
    <row r="42" spans="1:11" s="2" customFormat="1" ht="18" customHeight="1" x14ac:dyDescent="0.2">
      <c r="A42" s="19" t="s">
        <v>33</v>
      </c>
      <c r="B42" s="123"/>
      <c r="C42" s="123"/>
      <c r="D42" s="123"/>
      <c r="E42" s="123"/>
      <c r="F42" s="123"/>
      <c r="G42" s="123"/>
      <c r="H42" s="123"/>
      <c r="I42" s="123"/>
      <c r="J42" s="123"/>
      <c r="K42" s="123"/>
    </row>
    <row r="43" spans="1:11" s="2" customFormat="1" ht="12" customHeight="1" x14ac:dyDescent="0.2">
      <c r="A43" s="119" t="s">
        <v>740</v>
      </c>
      <c r="B43" s="75">
        <v>7.4806534823731674</v>
      </c>
      <c r="C43" s="75">
        <v>12.096272409397457</v>
      </c>
      <c r="D43" s="75">
        <v>41.119768391815256</v>
      </c>
      <c r="E43" s="75">
        <v>23.667741323724645</v>
      </c>
      <c r="F43" s="75">
        <v>20.908444022770411</v>
      </c>
      <c r="G43" s="75">
        <v>19.522249830585036</v>
      </c>
      <c r="H43" s="75">
        <v>19.207920792079225</v>
      </c>
      <c r="I43" s="75">
        <v>18.601441496702975</v>
      </c>
      <c r="J43" s="75">
        <v>17.562530652280529</v>
      </c>
      <c r="K43" s="75">
        <v>17.146684527796374</v>
      </c>
    </row>
    <row r="44" spans="1:11" s="2" customFormat="1" ht="21.75" customHeight="1" x14ac:dyDescent="0.2">
      <c r="A44" s="67" t="s">
        <v>741</v>
      </c>
      <c r="B44" s="24"/>
      <c r="C44" s="24"/>
      <c r="D44" s="24"/>
      <c r="E44" s="24"/>
      <c r="F44" s="24"/>
      <c r="G44" s="24"/>
      <c r="H44" s="24"/>
      <c r="I44" s="24"/>
      <c r="J44" s="24"/>
      <c r="K44" s="24"/>
    </row>
    <row r="45" spans="1:11" s="2" customFormat="1" ht="34.5" customHeight="1" x14ac:dyDescent="0.2">
      <c r="A45" s="344" t="s">
        <v>742</v>
      </c>
      <c r="B45" s="344"/>
      <c r="C45" s="344"/>
      <c r="D45" s="344"/>
      <c r="E45" s="344"/>
      <c r="F45" s="344"/>
      <c r="G45" s="344"/>
      <c r="H45" s="344"/>
      <c r="I45" s="344"/>
      <c r="J45" s="344"/>
      <c r="K45" s="344"/>
    </row>
  </sheetData>
  <mergeCells count="3">
    <mergeCell ref="F9:I9"/>
    <mergeCell ref="J9:K9"/>
    <mergeCell ref="A45:K45"/>
  </mergeCells>
  <conditionalFormatting sqref="E32">
    <cfRule type="cellIs" dxfId="461" priority="5" operator="between">
      <formula>9999</formula>
      <formula>-9999</formula>
    </cfRule>
  </conditionalFormatting>
  <conditionalFormatting sqref="F33:H33">
    <cfRule type="cellIs" dxfId="460" priority="4" operator="between">
      <formula>9999</formula>
      <formula>-9999</formula>
    </cfRule>
  </conditionalFormatting>
  <conditionalFormatting sqref="H32">
    <cfRule type="cellIs" dxfId="459" priority="3" operator="between">
      <formula>9999</formula>
      <formula>-9999</formula>
    </cfRule>
  </conditionalFormatting>
  <conditionalFormatting sqref="J32:K33">
    <cfRule type="cellIs" dxfId="458" priority="2" operator="between">
      <formula>9999</formula>
      <formula>-9999</formula>
    </cfRule>
  </conditionalFormatting>
  <hyperlinks>
    <hyperlink ref="A5" location="Índice!A10" display="Índice"/>
  </hyperlinks>
  <printOptions horizontalCentered="1"/>
  <pageMargins left="0.51181102362204722" right="0.51181102362204722" top="0.59055118110236227" bottom="0.43307086614173229" header="0.15748031496062992" footer="0.19685039370078741"/>
  <pageSetup paperSize="9" orientation="portrait" r:id="rId1"/>
  <headerFooter scaleWithDoc="0"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G24"/>
  <sheetViews>
    <sheetView showGridLines="0" zoomScale="120" zoomScaleNormal="120" zoomScalePageLayoutView="120" workbookViewId="0">
      <selection activeCell="G10" sqref="G10"/>
    </sheetView>
  </sheetViews>
  <sheetFormatPr defaultColWidth="7.85546875" defaultRowHeight="15.75" x14ac:dyDescent="0.25"/>
  <cols>
    <col min="1" max="1" width="50.5703125" style="14" customWidth="1"/>
    <col min="2" max="6" width="5.7109375" style="14" customWidth="1"/>
    <col min="7" max="7" width="6.42578125" style="14" customWidth="1"/>
    <col min="8" max="16384" width="7.85546875" style="10"/>
  </cols>
  <sheetData>
    <row r="1" spans="1:7" s="17" customFormat="1" ht="12.75" x14ac:dyDescent="0.2"/>
    <row r="2" spans="1:7" s="17" customFormat="1" ht="12.75" x14ac:dyDescent="0.2"/>
    <row r="3" spans="1:7" s="17" customFormat="1" ht="12.75" x14ac:dyDescent="0.2"/>
    <row r="4" spans="1:7" s="17" customFormat="1" ht="12.75" x14ac:dyDescent="0.2"/>
    <row r="5" spans="1:7" s="17" customFormat="1" ht="12.75" x14ac:dyDescent="0.2">
      <c r="A5" s="147" t="s">
        <v>203</v>
      </c>
    </row>
    <row r="6" spans="1:7" s="17" customFormat="1" ht="18.75" x14ac:dyDescent="0.3">
      <c r="A6" s="26" t="s">
        <v>201</v>
      </c>
    </row>
    <row r="7" spans="1:7" s="17" customFormat="1" ht="12.75" x14ac:dyDescent="0.2"/>
    <row r="8" spans="1:7" s="17" customFormat="1" ht="18" customHeight="1" x14ac:dyDescent="0.2">
      <c r="A8" s="222" t="s">
        <v>743</v>
      </c>
    </row>
    <row r="9" spans="1:7" s="2" customFormat="1" ht="13.5" customHeight="1" x14ac:dyDescent="0.2">
      <c r="A9" s="199"/>
      <c r="B9" s="220">
        <v>2014</v>
      </c>
      <c r="C9" s="220">
        <v>2015</v>
      </c>
      <c r="D9" s="220">
        <v>2016</v>
      </c>
      <c r="E9" s="220">
        <v>2017</v>
      </c>
      <c r="F9" s="220">
        <v>2018</v>
      </c>
      <c r="G9" s="253" t="s">
        <v>943</v>
      </c>
    </row>
    <row r="10" spans="1:7" s="2" customFormat="1" ht="15" customHeight="1" x14ac:dyDescent="0.2">
      <c r="A10" s="117" t="s">
        <v>171</v>
      </c>
      <c r="B10" s="122"/>
      <c r="C10" s="122"/>
      <c r="D10" s="122"/>
      <c r="E10" s="122"/>
      <c r="F10" s="122"/>
      <c r="G10" s="122"/>
    </row>
    <row r="11" spans="1:7" s="2" customFormat="1" ht="12" customHeight="1" x14ac:dyDescent="0.2">
      <c r="A11" s="20" t="s">
        <v>542</v>
      </c>
      <c r="B11" s="127">
        <v>19.899999999999999</v>
      </c>
      <c r="C11" s="127">
        <v>19.8</v>
      </c>
      <c r="D11" s="127">
        <v>19.2</v>
      </c>
      <c r="E11" s="127">
        <v>18.899999999999999</v>
      </c>
      <c r="F11" s="127">
        <v>24.16</v>
      </c>
      <c r="G11" s="127">
        <v>24.32</v>
      </c>
    </row>
    <row r="12" spans="1:7" s="2" customFormat="1" ht="12" customHeight="1" x14ac:dyDescent="0.2">
      <c r="A12" s="20" t="s">
        <v>744</v>
      </c>
      <c r="B12" s="127">
        <v>13.86</v>
      </c>
      <c r="C12" s="127">
        <v>13.8</v>
      </c>
      <c r="D12" s="127">
        <v>14.3</v>
      </c>
      <c r="E12" s="127">
        <v>17.600000000000001</v>
      </c>
      <c r="F12" s="127">
        <v>21.65</v>
      </c>
      <c r="G12" s="127">
        <v>20.64</v>
      </c>
    </row>
    <row r="13" spans="1:7" s="2" customFormat="1" ht="15" customHeight="1" x14ac:dyDescent="0.2">
      <c r="A13" s="117" t="s">
        <v>543</v>
      </c>
      <c r="B13" s="127"/>
      <c r="C13" s="127"/>
      <c r="D13" s="127"/>
      <c r="E13" s="127"/>
      <c r="F13" s="127"/>
      <c r="G13" s="127"/>
    </row>
    <row r="14" spans="1:7" s="2" customFormat="1" ht="12" customHeight="1" x14ac:dyDescent="0.2">
      <c r="A14" s="20" t="s">
        <v>745</v>
      </c>
      <c r="B14" s="127">
        <v>11.65</v>
      </c>
      <c r="C14" s="127">
        <v>11.6</v>
      </c>
      <c r="D14" s="127">
        <v>13.1</v>
      </c>
      <c r="E14" s="127">
        <v>28.8</v>
      </c>
      <c r="F14" s="127">
        <v>28.26</v>
      </c>
      <c r="G14" s="127">
        <v>29.4</v>
      </c>
    </row>
    <row r="15" spans="1:7" s="2" customFormat="1" ht="12" customHeight="1" x14ac:dyDescent="0.2">
      <c r="A15" s="20" t="s">
        <v>746</v>
      </c>
      <c r="B15" s="129">
        <v>32.76</v>
      </c>
      <c r="C15" s="129">
        <v>19.600000000000001</v>
      </c>
      <c r="D15" s="129">
        <v>27.4</v>
      </c>
      <c r="E15" s="129">
        <v>35</v>
      </c>
      <c r="F15" s="129">
        <v>19.920000000000002</v>
      </c>
      <c r="G15" s="129">
        <v>3.03</v>
      </c>
    </row>
    <row r="16" spans="1:7" s="2" customFormat="1" ht="12" customHeight="1" x14ac:dyDescent="0.2">
      <c r="A16" s="20" t="s">
        <v>747</v>
      </c>
      <c r="B16" s="129">
        <v>27.44</v>
      </c>
      <c r="C16" s="129">
        <v>30.8</v>
      </c>
      <c r="D16" s="129">
        <v>29.5</v>
      </c>
      <c r="E16" s="129">
        <v>25.1</v>
      </c>
      <c r="F16" s="129">
        <v>28.11</v>
      </c>
      <c r="G16" s="129">
        <v>27.48</v>
      </c>
    </row>
    <row r="17" spans="1:7" s="2" customFormat="1" ht="15" customHeight="1" x14ac:dyDescent="0.2">
      <c r="A17" s="117" t="s">
        <v>172</v>
      </c>
      <c r="B17" s="127"/>
      <c r="C17" s="127"/>
      <c r="D17" s="127"/>
      <c r="E17" s="127"/>
      <c r="F17" s="127"/>
      <c r="G17" s="127"/>
    </row>
    <row r="18" spans="1:7" s="2" customFormat="1" ht="12" customHeight="1" x14ac:dyDescent="0.2">
      <c r="A18" s="20" t="s">
        <v>173</v>
      </c>
      <c r="B18" s="127">
        <v>5</v>
      </c>
      <c r="C18" s="127">
        <v>12.9</v>
      </c>
      <c r="D18" s="127">
        <v>15.6</v>
      </c>
      <c r="E18" s="127">
        <v>14.5</v>
      </c>
      <c r="F18" s="127">
        <v>26.57</v>
      </c>
      <c r="G18" s="127">
        <v>8.42</v>
      </c>
    </row>
    <row r="19" spans="1:7" s="2" customFormat="1" ht="12" customHeight="1" x14ac:dyDescent="0.2">
      <c r="A19" s="20" t="s">
        <v>174</v>
      </c>
      <c r="B19" s="127">
        <v>0.64</v>
      </c>
      <c r="C19" s="127">
        <v>1.7</v>
      </c>
      <c r="D19" s="127">
        <v>2.2000000000000002</v>
      </c>
      <c r="E19" s="127">
        <v>2.1</v>
      </c>
      <c r="F19" s="127">
        <v>4.43</v>
      </c>
      <c r="G19" s="127">
        <v>1.54</v>
      </c>
    </row>
    <row r="20" spans="1:7" s="2" customFormat="1" ht="15" customHeight="1" x14ac:dyDescent="0.2">
      <c r="A20" s="117" t="s">
        <v>544</v>
      </c>
      <c r="B20" s="129"/>
      <c r="C20" s="129"/>
      <c r="D20" s="129"/>
      <c r="E20" s="129"/>
      <c r="F20" s="129"/>
      <c r="G20" s="129"/>
    </row>
    <row r="21" spans="1:7" s="2" customFormat="1" ht="12" customHeight="1" x14ac:dyDescent="0.2">
      <c r="A21" s="20" t="s">
        <v>750</v>
      </c>
      <c r="B21" s="127">
        <v>59.9</v>
      </c>
      <c r="C21" s="127">
        <v>59</v>
      </c>
      <c r="D21" s="127">
        <v>51.6</v>
      </c>
      <c r="E21" s="127">
        <v>49.3</v>
      </c>
      <c r="F21" s="127">
        <v>44.15</v>
      </c>
      <c r="G21" s="127">
        <v>44.09</v>
      </c>
    </row>
    <row r="22" spans="1:7" s="2" customFormat="1" ht="12" customHeight="1" x14ac:dyDescent="0.2">
      <c r="A22" s="20" t="s">
        <v>748</v>
      </c>
      <c r="B22" s="127">
        <v>33.880000000000003</v>
      </c>
      <c r="C22" s="127">
        <v>39.700000000000003</v>
      </c>
      <c r="D22" s="127">
        <v>46.3</v>
      </c>
      <c r="E22" s="127">
        <v>33.799999999999997</v>
      </c>
      <c r="F22" s="127">
        <v>22.2</v>
      </c>
      <c r="G22" s="127">
        <v>22.79</v>
      </c>
    </row>
    <row r="23" spans="1:7" s="2" customFormat="1" ht="14.25" customHeight="1" x14ac:dyDescent="0.2">
      <c r="A23" s="131" t="s">
        <v>749</v>
      </c>
      <c r="B23" s="132">
        <v>33.1</v>
      </c>
      <c r="C23" s="132">
        <v>33.6</v>
      </c>
      <c r="D23" s="132">
        <v>34.4</v>
      </c>
      <c r="E23" s="132">
        <v>33.5</v>
      </c>
      <c r="F23" s="132">
        <v>46.12</v>
      </c>
      <c r="G23" s="132">
        <v>45.82</v>
      </c>
    </row>
    <row r="24" spans="1:7" s="2" customFormat="1" ht="15.75" customHeight="1" x14ac:dyDescent="0.2">
      <c r="A24" s="67" t="s">
        <v>751</v>
      </c>
      <c r="B24" s="24"/>
      <c r="C24" s="24"/>
      <c r="D24" s="24"/>
      <c r="E24" s="24"/>
      <c r="F24" s="24"/>
      <c r="G24" s="24"/>
    </row>
  </sheetData>
  <hyperlinks>
    <hyperlink ref="A5" location="Índice!A10" display="Índice"/>
  </hyperlinks>
  <printOptions horizontalCentered="1"/>
  <pageMargins left="0.51181102362204722" right="0.51181102362204722" top="0.59055118110236227" bottom="0.43307086614173229" header="0.15748031496062992" footer="0.19685039370078741"/>
  <pageSetup paperSize="9" orientation="portrait" r:id="rId1"/>
  <headerFooter scaleWithDoc="0"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E58"/>
  <sheetViews>
    <sheetView showGridLines="0" topLeftCell="A31" zoomScale="120" zoomScaleNormal="120" zoomScalePageLayoutView="120" workbookViewId="0">
      <selection activeCell="A56" sqref="A56"/>
    </sheetView>
  </sheetViews>
  <sheetFormatPr defaultColWidth="8.85546875" defaultRowHeight="15.75" x14ac:dyDescent="0.25"/>
  <cols>
    <col min="1" max="1" width="17" style="14" customWidth="1"/>
    <col min="2" max="3" width="9.42578125" style="14" customWidth="1"/>
    <col min="4" max="4" width="10.85546875" style="14" customWidth="1"/>
    <col min="5" max="5" width="11.7109375" style="14" customWidth="1"/>
    <col min="6" max="16384" width="8.85546875" style="10"/>
  </cols>
  <sheetData>
    <row r="1" spans="1:5" s="17" customFormat="1" ht="12.75" x14ac:dyDescent="0.2"/>
    <row r="2" spans="1:5" s="17" customFormat="1" ht="12.75" x14ac:dyDescent="0.2"/>
    <row r="3" spans="1:5" s="17" customFormat="1" ht="12.75" x14ac:dyDescent="0.2"/>
    <row r="4" spans="1:5" s="17" customFormat="1" ht="12.75" x14ac:dyDescent="0.2"/>
    <row r="5" spans="1:5" s="17" customFormat="1" ht="12.75" x14ac:dyDescent="0.2">
      <c r="A5" s="147" t="s">
        <v>203</v>
      </c>
    </row>
    <row r="6" spans="1:5" s="17" customFormat="1" ht="18.75" x14ac:dyDescent="0.3">
      <c r="A6" s="26" t="s">
        <v>201</v>
      </c>
    </row>
    <row r="7" spans="1:5" s="17" customFormat="1" ht="12.75" x14ac:dyDescent="0.2"/>
    <row r="8" spans="1:5" s="17" customFormat="1" ht="18" customHeight="1" x14ac:dyDescent="0.2">
      <c r="A8" s="222" t="s">
        <v>752</v>
      </c>
    </row>
    <row r="9" spans="1:5" s="2" customFormat="1" ht="12.75" x14ac:dyDescent="0.2">
      <c r="A9" s="24"/>
      <c r="B9" s="133"/>
      <c r="C9" s="133"/>
      <c r="D9" s="345" t="s">
        <v>304</v>
      </c>
      <c r="E9" s="345"/>
    </row>
    <row r="10" spans="1:5" s="2" customFormat="1" ht="12" customHeight="1" x14ac:dyDescent="0.2">
      <c r="A10" s="24"/>
      <c r="B10" s="55"/>
      <c r="C10" s="55"/>
      <c r="D10" s="336" t="s">
        <v>142</v>
      </c>
      <c r="E10" s="336"/>
    </row>
    <row r="11" spans="1:5" s="2" customFormat="1" ht="13.5" customHeight="1" x14ac:dyDescent="0.2">
      <c r="A11" s="25"/>
      <c r="B11" s="198" t="s">
        <v>159</v>
      </c>
      <c r="C11" s="198" t="s">
        <v>159</v>
      </c>
      <c r="D11" s="198" t="s">
        <v>143</v>
      </c>
      <c r="E11" s="198" t="s">
        <v>144</v>
      </c>
    </row>
    <row r="12" spans="1:5" s="2" customFormat="1" ht="12.75" customHeight="1" x14ac:dyDescent="0.2">
      <c r="A12" s="91">
        <v>2005</v>
      </c>
      <c r="B12" s="88">
        <v>108.60316483436857</v>
      </c>
      <c r="C12" s="88">
        <v>87.159141666666685</v>
      </c>
      <c r="D12" s="88">
        <v>11.023733138812675</v>
      </c>
      <c r="E12" s="88">
        <v>183.96161193471571</v>
      </c>
    </row>
    <row r="13" spans="1:5" s="2" customFormat="1" ht="12.75" customHeight="1" x14ac:dyDescent="0.2">
      <c r="A13" s="91">
        <v>2006</v>
      </c>
      <c r="B13" s="88">
        <v>100.90821565697604</v>
      </c>
      <c r="C13" s="88">
        <v>80.368072055555572</v>
      </c>
      <c r="D13" s="88">
        <v>11.792244634330933</v>
      </c>
      <c r="E13" s="88">
        <v>217.40713828455412</v>
      </c>
    </row>
    <row r="14" spans="1:5" s="2" customFormat="1" ht="12.75" customHeight="1" x14ac:dyDescent="0.2">
      <c r="A14" s="91">
        <v>2007</v>
      </c>
      <c r="B14" s="88">
        <v>105.05092476037895</v>
      </c>
      <c r="C14" s="88">
        <v>76.706142750000012</v>
      </c>
      <c r="D14" s="88">
        <v>11.757665886895712</v>
      </c>
      <c r="E14" s="88">
        <v>232.99357661237661</v>
      </c>
    </row>
    <row r="15" spans="1:5" s="2" customFormat="1" ht="12.75" customHeight="1" x14ac:dyDescent="0.2">
      <c r="A15" s="91">
        <v>2008</v>
      </c>
      <c r="B15" s="88">
        <v>110.42656374643231</v>
      </c>
      <c r="C15" s="88">
        <v>75.033354166666683</v>
      </c>
      <c r="D15" s="88">
        <v>11.341839679443463</v>
      </c>
      <c r="E15" s="88">
        <v>239.58720217689401</v>
      </c>
    </row>
    <row r="16" spans="1:5" s="2" customFormat="1" ht="12.75" customHeight="1" x14ac:dyDescent="0.2">
      <c r="A16" s="91">
        <v>2009</v>
      </c>
      <c r="B16" s="88">
        <v>110.7290786967381</v>
      </c>
      <c r="C16" s="88">
        <v>79.328166666666675</v>
      </c>
      <c r="D16" s="88">
        <v>10.837541256180099</v>
      </c>
      <c r="E16" s="88">
        <v>258.61905974794519</v>
      </c>
    </row>
    <row r="17" spans="1:5" s="2" customFormat="1" ht="12.75" customHeight="1" x14ac:dyDescent="0.2">
      <c r="A17" s="91">
        <v>2010</v>
      </c>
      <c r="B17" s="88">
        <v>121.91671858729275</v>
      </c>
      <c r="C17" s="88">
        <v>91.905720340501787</v>
      </c>
      <c r="D17" s="88">
        <v>9.2891966385363141</v>
      </c>
      <c r="E17" s="88">
        <v>244.52190612063262</v>
      </c>
    </row>
    <row r="18" spans="1:5" s="2" customFormat="1" ht="12.75" customHeight="1" x14ac:dyDescent="0.2">
      <c r="A18" s="91">
        <v>2011</v>
      </c>
      <c r="B18" s="88">
        <v>130.66634954027191</v>
      </c>
      <c r="C18" s="88">
        <v>93.934749999999994</v>
      </c>
      <c r="D18" s="88">
        <v>8.8116784581235059</v>
      </c>
      <c r="E18" s="88">
        <v>249.84026003487512</v>
      </c>
    </row>
    <row r="19" spans="1:5" s="2" customFormat="1" ht="12.75" customHeight="1" x14ac:dyDescent="0.2">
      <c r="A19" s="91">
        <v>2012</v>
      </c>
      <c r="B19" s="88">
        <v>122.7316726030254</v>
      </c>
      <c r="C19" s="88">
        <v>95.467955421311004</v>
      </c>
      <c r="D19" s="88">
        <v>8.7626965238218162</v>
      </c>
      <c r="E19" s="88">
        <v>265.11977869819725</v>
      </c>
    </row>
    <row r="20" spans="1:5" s="2" customFormat="1" ht="12.75" customHeight="1" x14ac:dyDescent="0.2">
      <c r="A20" s="91">
        <v>2013</v>
      </c>
      <c r="B20" s="88">
        <v>128.20241659538584</v>
      </c>
      <c r="C20" s="88">
        <v>96.518279479152568</v>
      </c>
      <c r="D20" s="88">
        <v>8.5962425296743668</v>
      </c>
      <c r="E20" s="88">
        <v>274.25939864041999</v>
      </c>
    </row>
    <row r="21" spans="1:5" s="2" customFormat="1" ht="12.75" customHeight="1" x14ac:dyDescent="0.2">
      <c r="A21" s="91">
        <v>2014</v>
      </c>
      <c r="B21" s="88">
        <v>130.56502946707792</v>
      </c>
      <c r="C21" s="88">
        <v>98.302416855633524</v>
      </c>
      <c r="D21" s="88">
        <v>8.4975204631969756</v>
      </c>
      <c r="E21" s="88">
        <v>284.69505111072738</v>
      </c>
    </row>
    <row r="22" spans="1:5" s="2" customFormat="1" ht="12.75" customHeight="1" x14ac:dyDescent="0.2">
      <c r="A22" s="91">
        <v>2015</v>
      </c>
      <c r="B22" s="88">
        <v>133.1238406439661</v>
      </c>
      <c r="C22" s="88">
        <v>120.06070166501866</v>
      </c>
      <c r="D22" s="88">
        <v>7.2337847499224326</v>
      </c>
      <c r="E22" s="88">
        <v>260.22639566537509</v>
      </c>
    </row>
    <row r="23" spans="1:5" s="2" customFormat="1" ht="12.75" customHeight="1" x14ac:dyDescent="0.2">
      <c r="A23" s="91">
        <v>2016</v>
      </c>
      <c r="B23" s="88">
        <v>181.11358782916895</v>
      </c>
      <c r="C23" s="88">
        <v>163.65643411657894</v>
      </c>
      <c r="D23" s="88">
        <v>5.5166695420218792</v>
      </c>
      <c r="E23" s="88">
        <v>254.07446690037341</v>
      </c>
    </row>
    <row r="24" spans="1:5" s="2" customFormat="1" ht="12.75" customHeight="1" x14ac:dyDescent="0.2">
      <c r="A24" s="91">
        <v>2017</v>
      </c>
      <c r="B24" s="88">
        <v>187.34451886565412</v>
      </c>
      <c r="C24" s="88">
        <v>165.91595069149784</v>
      </c>
      <c r="D24" s="88">
        <v>5.465103594329741</v>
      </c>
      <c r="E24" s="88">
        <v>321.15333077208305</v>
      </c>
    </row>
    <row r="25" spans="1:5" s="2" customFormat="1" ht="12.75" customHeight="1" x14ac:dyDescent="0.2">
      <c r="A25" s="135">
        <v>2018</v>
      </c>
      <c r="B25" s="89">
        <v>297.4389432791495</v>
      </c>
      <c r="C25" s="89">
        <v>252.85574773129701</v>
      </c>
      <c r="D25" s="89">
        <v>3.5565942282751251</v>
      </c>
      <c r="E25" s="89">
        <v>244.281369385891</v>
      </c>
    </row>
    <row r="26" spans="1:5" s="2" customFormat="1" ht="17.25" customHeight="1" x14ac:dyDescent="0.2">
      <c r="A26" s="125" t="s">
        <v>188</v>
      </c>
      <c r="B26" s="88">
        <v>176.09119465018</v>
      </c>
      <c r="C26" s="88">
        <v>165.90464918991901</v>
      </c>
      <c r="D26" s="88">
        <v>5.6020342022177854</v>
      </c>
      <c r="E26" s="88">
        <v>299.09818192850338</v>
      </c>
    </row>
    <row r="27" spans="1:5" s="2" customFormat="1" ht="12.75" customHeight="1" x14ac:dyDescent="0.2">
      <c r="A27" s="19" t="s">
        <v>145</v>
      </c>
      <c r="B27" s="88">
        <v>176.574833965295</v>
      </c>
      <c r="C27" s="88">
        <v>165.907013027619</v>
      </c>
      <c r="D27" s="88">
        <v>5.5775232322713046</v>
      </c>
      <c r="E27" s="88">
        <v>304.9209300361843</v>
      </c>
    </row>
    <row r="28" spans="1:5" s="2" customFormat="1" ht="12.75" customHeight="1" x14ac:dyDescent="0.2">
      <c r="A28" s="19" t="s">
        <v>146</v>
      </c>
      <c r="B28" s="88">
        <v>177.27482033337</v>
      </c>
      <c r="C28" s="88">
        <v>165.909986273627</v>
      </c>
      <c r="D28" s="88">
        <v>5.5749653448874277</v>
      </c>
      <c r="E28" s="88">
        <v>310.37435535555113</v>
      </c>
    </row>
    <row r="29" spans="1:5" s="2" customFormat="1" ht="12.75" customHeight="1" x14ac:dyDescent="0.2">
      <c r="A29" s="19" t="s">
        <v>147</v>
      </c>
      <c r="B29" s="88">
        <v>177.90730842854799</v>
      </c>
      <c r="C29" s="88">
        <v>165.91187953795401</v>
      </c>
      <c r="D29" s="88">
        <v>5.5564764051204207</v>
      </c>
      <c r="E29" s="88">
        <v>314.16429047961952</v>
      </c>
    </row>
    <row r="30" spans="1:5" s="2" customFormat="1" ht="12.75" customHeight="1" x14ac:dyDescent="0.2">
      <c r="A30" s="19" t="s">
        <v>148</v>
      </c>
      <c r="B30" s="88">
        <v>183.327251322884</v>
      </c>
      <c r="C30" s="88">
        <v>165.913772727273</v>
      </c>
      <c r="D30" s="88">
        <v>5.5370946660575955</v>
      </c>
      <c r="E30" s="88">
        <v>317.79536554929433</v>
      </c>
    </row>
    <row r="31" spans="1:5" s="2" customFormat="1" ht="12.75" customHeight="1" x14ac:dyDescent="0.2">
      <c r="A31" s="19" t="s">
        <v>149</v>
      </c>
      <c r="B31" s="88">
        <v>186.306462672729</v>
      </c>
      <c r="C31" s="88">
        <v>165.916181818182</v>
      </c>
      <c r="D31" s="88">
        <v>5.4872586051036736</v>
      </c>
      <c r="E31" s="88">
        <v>319.91179859158456</v>
      </c>
    </row>
    <row r="32" spans="1:5" s="2" customFormat="1" ht="12.75" customHeight="1" x14ac:dyDescent="0.2">
      <c r="A32" s="19" t="s">
        <v>150</v>
      </c>
      <c r="B32" s="88">
        <v>191.09693920681201</v>
      </c>
      <c r="C32" s="88">
        <v>165.91802380952399</v>
      </c>
      <c r="D32" s="88">
        <v>5.4519249345774661</v>
      </c>
      <c r="E32" s="88">
        <v>322.98277817434052</v>
      </c>
    </row>
    <row r="33" spans="1:5" s="2" customFormat="1" ht="12.75" customHeight="1" x14ac:dyDescent="0.2">
      <c r="A33" s="19" t="s">
        <v>151</v>
      </c>
      <c r="B33" s="88">
        <v>195.88893879589801</v>
      </c>
      <c r="C33" s="88">
        <v>165.91990909090899</v>
      </c>
      <c r="D33" s="88">
        <v>5.3844652463693494</v>
      </c>
      <c r="E33" s="88">
        <v>322.96137512398019</v>
      </c>
    </row>
    <row r="34" spans="1:5" s="2" customFormat="1" ht="12.75" customHeight="1" x14ac:dyDescent="0.2">
      <c r="A34" s="19" t="s">
        <v>152</v>
      </c>
      <c r="B34" s="88">
        <v>197.68686425323</v>
      </c>
      <c r="C34" s="88">
        <v>165.92144736842101</v>
      </c>
      <c r="D34" s="88">
        <v>5.3332176993452691</v>
      </c>
      <c r="E34" s="88">
        <v>324.96640978466246</v>
      </c>
    </row>
    <row r="35" spans="1:5" s="2" customFormat="1" ht="12.75" customHeight="1" x14ac:dyDescent="0.2">
      <c r="A35" s="19" t="s">
        <v>153</v>
      </c>
      <c r="B35" s="88">
        <v>195.057098159253</v>
      </c>
      <c r="C35" s="88">
        <v>165.92204545454601</v>
      </c>
      <c r="D35" s="88">
        <v>5.3756320647810618</v>
      </c>
      <c r="E35" s="88">
        <v>334.82772182552122</v>
      </c>
    </row>
    <row r="36" spans="1:5" s="2" customFormat="1" ht="12.75" customHeight="1" x14ac:dyDescent="0.2">
      <c r="A36" s="19" t="s">
        <v>154</v>
      </c>
      <c r="B36" s="88">
        <v>194.53733828829601</v>
      </c>
      <c r="C36" s="88">
        <v>165.923</v>
      </c>
      <c r="D36" s="88">
        <v>5.3774556871516959</v>
      </c>
      <c r="E36" s="88">
        <v>338.40973415035938</v>
      </c>
    </row>
    <row r="37" spans="1:5" s="2" customFormat="1" ht="12.75" customHeight="1" x14ac:dyDescent="0.2">
      <c r="A37" s="19" t="s">
        <v>155</v>
      </c>
      <c r="B37" s="88">
        <v>196.385176311355</v>
      </c>
      <c r="C37" s="88">
        <v>165.92349999999999</v>
      </c>
      <c r="D37" s="88">
        <v>5.3489528368104038</v>
      </c>
      <c r="E37" s="88">
        <v>340.38196080096225</v>
      </c>
    </row>
    <row r="38" spans="1:5" s="2" customFormat="1" ht="17.25" customHeight="1" x14ac:dyDescent="0.2">
      <c r="A38" s="125" t="s">
        <v>196</v>
      </c>
      <c r="B38" s="88">
        <v>230.42970176346799</v>
      </c>
      <c r="C38" s="88">
        <v>188.97635441738399</v>
      </c>
      <c r="D38" s="88">
        <v>4.603539815894182</v>
      </c>
      <c r="E38" s="88">
        <v>295.86715027086296</v>
      </c>
    </row>
    <row r="39" spans="1:5" s="2" customFormat="1" ht="12.75" customHeight="1" x14ac:dyDescent="0.2">
      <c r="A39" s="19" t="s">
        <v>145</v>
      </c>
      <c r="B39" s="88">
        <v>259.51157319213399</v>
      </c>
      <c r="C39" s="88">
        <v>210.23329183387901</v>
      </c>
      <c r="D39" s="88">
        <v>4.0972922912953802</v>
      </c>
      <c r="E39" s="88">
        <v>264.78556103577841</v>
      </c>
    </row>
    <row r="40" spans="1:5" s="2" customFormat="1" ht="12.75" customHeight="1" x14ac:dyDescent="0.2">
      <c r="A40" s="19" t="s">
        <v>146</v>
      </c>
      <c r="B40" s="88">
        <v>264.16727079278701</v>
      </c>
      <c r="C40" s="88">
        <v>214.14504219844301</v>
      </c>
      <c r="D40" s="88">
        <v>4.0262341121262404</v>
      </c>
      <c r="E40" s="88">
        <v>265.1349773566717</v>
      </c>
    </row>
    <row r="41" spans="1:5" s="2" customFormat="1" ht="12.75" customHeight="1" x14ac:dyDescent="0.2">
      <c r="A41" s="19" t="s">
        <v>147</v>
      </c>
      <c r="B41" s="88">
        <v>267.92811056633002</v>
      </c>
      <c r="C41" s="88">
        <v>218.26089797892899</v>
      </c>
      <c r="D41" s="88">
        <v>3.9493790350826168</v>
      </c>
      <c r="E41" s="88">
        <v>263.08455396520355</v>
      </c>
    </row>
    <row r="42" spans="1:5" s="2" customFormat="1" ht="12.75" customHeight="1" x14ac:dyDescent="0.2">
      <c r="A42" s="19" t="s">
        <v>148</v>
      </c>
      <c r="B42" s="88">
        <v>274.94416767359502</v>
      </c>
      <c r="C42" s="88">
        <v>232.62972507532001</v>
      </c>
      <c r="D42" s="88">
        <v>3.7583579730763237</v>
      </c>
      <c r="E42" s="88">
        <v>253.45512968921929</v>
      </c>
    </row>
    <row r="43" spans="1:5" s="2" customFormat="1" ht="12.75" customHeight="1" x14ac:dyDescent="0.2">
      <c r="A43" s="19" t="s">
        <v>149</v>
      </c>
      <c r="B43" s="88">
        <v>282.77715714285722</v>
      </c>
      <c r="C43" s="88">
        <v>242.24786963154025</v>
      </c>
      <c r="D43" s="88">
        <v>3.650005065111213</v>
      </c>
      <c r="E43" s="88">
        <v>248.95389537914588</v>
      </c>
    </row>
    <row r="44" spans="1:5" s="2" customFormat="1" ht="12.75" customHeight="1" x14ac:dyDescent="0.2">
      <c r="A44" s="19" t="s">
        <v>150</v>
      </c>
      <c r="B44" s="88">
        <v>295.81238636363628</v>
      </c>
      <c r="C44" s="88">
        <v>253.17375193391183</v>
      </c>
      <c r="D44" s="88">
        <v>3.5793847816454103</v>
      </c>
      <c r="E44" s="88">
        <v>245.90837498951575</v>
      </c>
    </row>
    <row r="45" spans="1:5" s="2" customFormat="1" ht="12.75" customHeight="1" x14ac:dyDescent="0.2">
      <c r="A45" s="19" t="s">
        <v>151</v>
      </c>
      <c r="B45" s="88">
        <v>307.96223363810861</v>
      </c>
      <c r="C45" s="88">
        <v>266.59233640016623</v>
      </c>
      <c r="D45" s="88">
        <v>3.4482210611756474</v>
      </c>
      <c r="E45" s="88">
        <v>238.87679243967943</v>
      </c>
    </row>
    <row r="46" spans="1:5" s="2" customFormat="1" ht="12.75" customHeight="1" x14ac:dyDescent="0.2">
      <c r="A46" s="19" t="s">
        <v>152</v>
      </c>
      <c r="B46" s="88">
        <v>333.71176525464472</v>
      </c>
      <c r="C46" s="88">
        <v>286.02773142030628</v>
      </c>
      <c r="D46" s="88">
        <v>3.2258060025816451</v>
      </c>
      <c r="E46" s="88">
        <v>228.24321825628979</v>
      </c>
    </row>
    <row r="47" spans="1:5" s="2" customFormat="1" ht="12.75" customHeight="1" x14ac:dyDescent="0.2">
      <c r="A47" s="19" t="s">
        <v>153</v>
      </c>
      <c r="B47" s="88">
        <v>348.42706521739137</v>
      </c>
      <c r="C47" s="88">
        <v>303.08241776972886</v>
      </c>
      <c r="D47" s="88">
        <v>3.0732801300388064</v>
      </c>
      <c r="E47" s="88">
        <v>220.08732362940398</v>
      </c>
    </row>
    <row r="48" spans="1:5" s="2" customFormat="1" ht="12.75" customHeight="1" x14ac:dyDescent="0.2">
      <c r="A48" s="19" t="s">
        <v>154</v>
      </c>
      <c r="B48" s="88">
        <v>352.17653426428575</v>
      </c>
      <c r="C48" s="88">
        <v>310.00885967151112</v>
      </c>
      <c r="D48" s="88">
        <v>3.0075683761059806</v>
      </c>
      <c r="E48" s="88">
        <v>218.9375848999596</v>
      </c>
    </row>
    <row r="49" spans="1:5" s="2" customFormat="1" ht="12.75" customHeight="1" x14ac:dyDescent="0.2">
      <c r="A49" s="19" t="s">
        <v>155</v>
      </c>
      <c r="B49" s="88">
        <v>351.41935348055563</v>
      </c>
      <c r="C49" s="88">
        <v>308.89069444444436</v>
      </c>
      <c r="D49" s="88">
        <v>2.9992483420718763</v>
      </c>
      <c r="E49" s="88">
        <v>221.5382813662514</v>
      </c>
    </row>
    <row r="50" spans="1:5" s="2" customFormat="1" ht="17.25" customHeight="1" x14ac:dyDescent="0.2">
      <c r="A50" s="125" t="s">
        <v>307</v>
      </c>
      <c r="B50" s="88">
        <v>354.40598593863638</v>
      </c>
      <c r="C50" s="88">
        <v>310.29786363636373</v>
      </c>
      <c r="D50" s="88">
        <v>2.9559632747302498</v>
      </c>
      <c r="E50" s="88">
        <v>219.8925969254887</v>
      </c>
    </row>
    <row r="51" spans="1:5" s="2" customFormat="1" ht="12.75" customHeight="1" x14ac:dyDescent="0.2">
      <c r="A51" s="19" t="s">
        <v>145</v>
      </c>
      <c r="B51" s="88">
        <v>355.83710315263153</v>
      </c>
      <c r="C51" s="88">
        <v>313.65515789473693</v>
      </c>
      <c r="D51" s="88">
        <v>2.9176312950052639</v>
      </c>
      <c r="E51" s="88">
        <v>217.85477895367134</v>
      </c>
    </row>
    <row r="52" spans="1:5" s="2" customFormat="1" ht="12.75" customHeight="1" x14ac:dyDescent="0.2">
      <c r="A52" s="19" t="s">
        <v>146</v>
      </c>
      <c r="B52" s="88">
        <v>357.55897660888894</v>
      </c>
      <c r="C52" s="88">
        <v>316.16992222222217</v>
      </c>
      <c r="D52" s="88">
        <v>2.8776697754248621</v>
      </c>
      <c r="E52" s="88">
        <v>216.92829973552358</v>
      </c>
    </row>
    <row r="53" spans="1:5" s="2" customFormat="1" ht="12.75" customHeight="1" x14ac:dyDescent="0.2">
      <c r="A53" s="19" t="s">
        <v>147</v>
      </c>
      <c r="B53" s="88">
        <v>359.07736799736847</v>
      </c>
      <c r="C53" s="88">
        <v>319.41547368421055</v>
      </c>
      <c r="D53" s="88">
        <v>2.8515858043387077</v>
      </c>
      <c r="E53" s="88">
        <v>216.50296905621909</v>
      </c>
    </row>
    <row r="54" spans="1:5" s="2" customFormat="1" ht="12.75" customHeight="1" x14ac:dyDescent="0.2">
      <c r="A54" s="19" t="s">
        <v>148</v>
      </c>
      <c r="B54" s="88">
        <v>366.19274999999999</v>
      </c>
      <c r="C54" s="88">
        <v>327.43765909090905</v>
      </c>
      <c r="D54" s="88">
        <v>2.822186632593056</v>
      </c>
      <c r="E54" s="88">
        <v>216.35847835737121</v>
      </c>
    </row>
    <row r="55" spans="1:5" s="2" customFormat="1" ht="12.75" customHeight="1" x14ac:dyDescent="0.2">
      <c r="A55" s="32" t="s">
        <v>149</v>
      </c>
      <c r="B55" s="89">
        <v>382.42587500000002</v>
      </c>
      <c r="C55" s="89">
        <v>338.645625</v>
      </c>
      <c r="D55" s="89">
        <v>2.7336486631622909</v>
      </c>
      <c r="E55" s="89">
        <v>211.78946587638066</v>
      </c>
    </row>
    <row r="56" spans="1:5" s="16" customFormat="1" ht="16.5" customHeight="1" x14ac:dyDescent="0.2">
      <c r="A56" s="28" t="s">
        <v>753</v>
      </c>
      <c r="B56" s="22"/>
      <c r="C56" s="22"/>
      <c r="D56" s="22"/>
      <c r="E56" s="22"/>
    </row>
    <row r="57" spans="1:5" s="2" customFormat="1" ht="12.75" x14ac:dyDescent="0.2">
      <c r="A57" s="239" t="s">
        <v>754</v>
      </c>
      <c r="B57" s="239"/>
      <c r="C57" s="239"/>
      <c r="D57" s="239"/>
      <c r="E57" s="239"/>
    </row>
    <row r="58" spans="1:5" s="2" customFormat="1" ht="15.75" customHeight="1" x14ac:dyDescent="0.2">
      <c r="A58" s="346"/>
      <c r="B58" s="346"/>
      <c r="C58" s="346"/>
      <c r="D58" s="346"/>
      <c r="E58" s="346"/>
    </row>
  </sheetData>
  <mergeCells count="3">
    <mergeCell ref="D9:E9"/>
    <mergeCell ref="D10:E10"/>
    <mergeCell ref="A58:E58"/>
  </mergeCells>
  <hyperlinks>
    <hyperlink ref="A5" location="Índice!A10" display="Índice"/>
  </hyperlinks>
  <printOptions horizontalCentered="1"/>
  <pageMargins left="0.59055118110236227" right="0.43307086614173229" top="0.51181102362204722" bottom="0.51181102362204722" header="0" footer="0.23622047244094491"/>
  <pageSetup paperSize="9" orientation="portrait" r:id="rId1"/>
  <headerFooter scaleWithDoc="0"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M60"/>
  <sheetViews>
    <sheetView showGridLines="0" zoomScale="120" zoomScaleNormal="120" zoomScalePageLayoutView="120" workbookViewId="0">
      <selection activeCell="N31" sqref="N31"/>
    </sheetView>
  </sheetViews>
  <sheetFormatPr defaultColWidth="11.42578125" defaultRowHeight="13.5" x14ac:dyDescent="0.25"/>
  <cols>
    <col min="1" max="1" width="30.140625" style="3" customWidth="1"/>
    <col min="2" max="2" width="16.28515625" style="3" customWidth="1"/>
    <col min="3" max="9" width="5.42578125" style="4" customWidth="1"/>
    <col min="10" max="10" width="6" style="4" customWidth="1"/>
    <col min="11" max="11" width="4.42578125" style="4" customWidth="1"/>
    <col min="12" max="16384" width="11.42578125" style="2"/>
  </cols>
  <sheetData>
    <row r="1" spans="1:13" s="17" customFormat="1" ht="12.75" x14ac:dyDescent="0.2"/>
    <row r="2" spans="1:13" s="17" customFormat="1" ht="12.75" x14ac:dyDescent="0.2"/>
    <row r="3" spans="1:13" s="17" customFormat="1" ht="12.75" x14ac:dyDescent="0.2"/>
    <row r="4" spans="1:13" s="17" customFormat="1" ht="12.75" x14ac:dyDescent="0.2"/>
    <row r="5" spans="1:13" s="17" customFormat="1" ht="12.75" x14ac:dyDescent="0.2">
      <c r="A5" s="147" t="s">
        <v>203</v>
      </c>
    </row>
    <row r="6" spans="1:13" s="17" customFormat="1" ht="18.75" x14ac:dyDescent="0.3">
      <c r="A6" s="26" t="s">
        <v>201</v>
      </c>
    </row>
    <row r="7" spans="1:13" s="17" customFormat="1" ht="12.75" x14ac:dyDescent="0.2"/>
    <row r="8" spans="1:13" s="17" customFormat="1" ht="18" customHeight="1" x14ac:dyDescent="0.2">
      <c r="A8" s="27" t="s">
        <v>308</v>
      </c>
      <c r="B8" s="18"/>
      <c r="C8" s="18"/>
      <c r="D8" s="18"/>
      <c r="E8" s="18"/>
      <c r="F8" s="18"/>
      <c r="G8" s="18"/>
    </row>
    <row r="9" spans="1:13" ht="13.5" customHeight="1" x14ac:dyDescent="0.2">
      <c r="A9" s="24"/>
      <c r="B9" s="323"/>
      <c r="C9" s="335">
        <v>2014</v>
      </c>
      <c r="D9" s="335">
        <v>2015</v>
      </c>
      <c r="E9" s="335">
        <v>2016</v>
      </c>
      <c r="F9" s="215">
        <v>2017</v>
      </c>
      <c r="G9" s="327">
        <v>2018</v>
      </c>
      <c r="H9" s="328"/>
      <c r="I9" s="327">
        <v>2019</v>
      </c>
      <c r="J9" s="327"/>
      <c r="K9" s="327"/>
    </row>
    <row r="10" spans="1:13" ht="13.5" customHeight="1" x14ac:dyDescent="0.2">
      <c r="A10" s="25"/>
      <c r="B10" s="324"/>
      <c r="C10" s="336"/>
      <c r="D10" s="336"/>
      <c r="E10" s="336"/>
      <c r="F10" s="216" t="s">
        <v>3</v>
      </c>
      <c r="G10" s="216" t="s">
        <v>0</v>
      </c>
      <c r="H10" s="216" t="s">
        <v>3</v>
      </c>
      <c r="I10" s="216" t="s">
        <v>0</v>
      </c>
      <c r="J10" s="329" t="s">
        <v>1</v>
      </c>
      <c r="K10" s="329"/>
    </row>
    <row r="11" spans="1:13" ht="18" customHeight="1" x14ac:dyDescent="0.2">
      <c r="A11" s="24" t="s">
        <v>4</v>
      </c>
      <c r="B11" s="24"/>
      <c r="C11" s="136"/>
      <c r="D11" s="136"/>
      <c r="E11" s="136"/>
      <c r="F11" s="136"/>
      <c r="G11" s="136"/>
      <c r="H11" s="136"/>
      <c r="I11" s="136"/>
      <c r="J11" s="136"/>
      <c r="K11" s="136"/>
    </row>
    <row r="12" spans="1:13" ht="13.5" customHeight="1" x14ac:dyDescent="0.2">
      <c r="A12" s="20" t="s">
        <v>579</v>
      </c>
      <c r="B12" s="19" t="s">
        <v>189</v>
      </c>
      <c r="C12" s="35">
        <v>1400.5871590624613</v>
      </c>
      <c r="D12" s="35">
        <v>1439.2519317461877</v>
      </c>
      <c r="E12" s="35">
        <v>1503.4886532278365</v>
      </c>
      <c r="F12" s="35">
        <v>1572.4202837716794</v>
      </c>
      <c r="G12" s="40">
        <v>1630.1727656101211</v>
      </c>
      <c r="H12" s="35">
        <v>1682.8608704782628</v>
      </c>
      <c r="I12" s="40">
        <v>1793.9872126241328</v>
      </c>
      <c r="J12" s="145" t="s">
        <v>177</v>
      </c>
      <c r="K12" s="136"/>
      <c r="L12" s="1"/>
      <c r="M12" s="1"/>
    </row>
    <row r="13" spans="1:13" ht="13.5" customHeight="1" x14ac:dyDescent="0.2">
      <c r="A13" s="20" t="s">
        <v>580</v>
      </c>
      <c r="B13" s="19" t="s">
        <v>328</v>
      </c>
      <c r="C13" s="88">
        <v>0.61121268338191204</v>
      </c>
      <c r="D13" s="88">
        <v>1.0068637329397223</v>
      </c>
      <c r="E13" s="88">
        <v>4.7057914653346744</v>
      </c>
      <c r="F13" s="88">
        <v>4.0132572612317174</v>
      </c>
      <c r="G13" s="41">
        <v>4.3</v>
      </c>
      <c r="H13" s="88">
        <v>5.5205645002894377</v>
      </c>
      <c r="I13" s="41">
        <v>5</v>
      </c>
      <c r="J13" s="145" t="s">
        <v>177</v>
      </c>
      <c r="K13" s="136"/>
    </row>
    <row r="14" spans="1:13" ht="13.5" customHeight="1" x14ac:dyDescent="0.2">
      <c r="A14" s="20" t="s">
        <v>317</v>
      </c>
      <c r="B14" s="19" t="s">
        <v>330</v>
      </c>
      <c r="C14" s="88">
        <v>-0.33869920289529842</v>
      </c>
      <c r="D14" s="88">
        <v>-0.56312815992483056</v>
      </c>
      <c r="E14" s="88">
        <v>-0.20036220743370192</v>
      </c>
      <c r="F14" s="88">
        <v>0.28008088710069767</v>
      </c>
      <c r="G14" s="41">
        <v>1.01</v>
      </c>
      <c r="H14" s="88">
        <v>0.98141834036777897</v>
      </c>
      <c r="I14" s="41">
        <v>1.58</v>
      </c>
      <c r="J14" s="88">
        <v>1.4772322910303393</v>
      </c>
      <c r="K14" s="88" t="s">
        <v>179</v>
      </c>
    </row>
    <row r="15" spans="1:13" ht="13.5" customHeight="1" x14ac:dyDescent="0.2">
      <c r="A15" s="20" t="s">
        <v>317</v>
      </c>
      <c r="B15" s="19" t="s">
        <v>331</v>
      </c>
      <c r="C15" s="88">
        <v>-0.23834421358107649</v>
      </c>
      <c r="D15" s="88">
        <v>0.13039603155409196</v>
      </c>
      <c r="E15" s="88">
        <v>-1.4072059093922729</v>
      </c>
      <c r="F15" s="88">
        <v>0.78409351437684904</v>
      </c>
      <c r="G15" s="41">
        <v>1.1000000000000001</v>
      </c>
      <c r="H15" s="88">
        <v>1.2569956669050919</v>
      </c>
      <c r="I15" s="41">
        <v>1.6</v>
      </c>
      <c r="J15" s="88">
        <v>1.2602797505886443</v>
      </c>
      <c r="K15" s="88" t="s">
        <v>179</v>
      </c>
    </row>
    <row r="16" spans="1:13" ht="18" customHeight="1" x14ac:dyDescent="0.2">
      <c r="A16" s="24" t="s">
        <v>5</v>
      </c>
      <c r="B16" s="24"/>
      <c r="C16" s="136"/>
      <c r="D16" s="136"/>
      <c r="E16" s="136"/>
      <c r="F16" s="136"/>
      <c r="G16" s="137"/>
      <c r="H16" s="136"/>
      <c r="I16" s="137"/>
      <c r="J16" s="88"/>
      <c r="K16" s="88"/>
    </row>
    <row r="17" spans="1:13" ht="13.5" customHeight="1" x14ac:dyDescent="0.2">
      <c r="A17" s="20" t="s">
        <v>318</v>
      </c>
      <c r="B17" s="19" t="s">
        <v>156</v>
      </c>
      <c r="C17" s="88">
        <v>22.874632706298272</v>
      </c>
      <c r="D17" s="88">
        <v>26.8920619145334</v>
      </c>
      <c r="E17" s="88">
        <v>26.605674063156055</v>
      </c>
      <c r="F17" s="88">
        <v>28.55218107497236</v>
      </c>
      <c r="G17" s="41">
        <v>30.353761936234015</v>
      </c>
      <c r="H17" s="88">
        <v>27.94624515044945</v>
      </c>
      <c r="I17" s="41">
        <v>32.156940621998437</v>
      </c>
      <c r="J17" s="145" t="s">
        <v>177</v>
      </c>
      <c r="K17" s="88"/>
    </row>
    <row r="18" spans="1:13" ht="13.5" customHeight="1" x14ac:dyDescent="0.2">
      <c r="A18" s="91" t="s">
        <v>319</v>
      </c>
      <c r="B18" s="19" t="s">
        <v>156</v>
      </c>
      <c r="C18" s="88">
        <v>1.8045502259818962</v>
      </c>
      <c r="D18" s="88">
        <v>2.3700825412170525</v>
      </c>
      <c r="E18" s="88">
        <v>2.6621271388857513</v>
      </c>
      <c r="F18" s="88">
        <v>3.6169185259532846</v>
      </c>
      <c r="G18" s="41">
        <v>1.6271792824518361</v>
      </c>
      <c r="H18" s="88">
        <v>1.2946697318231404</v>
      </c>
      <c r="I18" s="41">
        <v>2.5428909096423915</v>
      </c>
      <c r="J18" s="145" t="s">
        <v>177</v>
      </c>
      <c r="K18" s="88"/>
    </row>
    <row r="19" spans="1:13" ht="13.5" customHeight="1" x14ac:dyDescent="0.2">
      <c r="A19" s="20" t="s">
        <v>320</v>
      </c>
      <c r="B19" s="19" t="s">
        <v>156</v>
      </c>
      <c r="C19" s="88">
        <v>30.588558424094831</v>
      </c>
      <c r="D19" s="88">
        <v>31.521551987957132</v>
      </c>
      <c r="E19" s="88">
        <v>29.572340963083242</v>
      </c>
      <c r="F19" s="88">
        <v>31.505344774995734</v>
      </c>
      <c r="G19" s="41">
        <v>33.894347774721702</v>
      </c>
      <c r="H19" s="88">
        <v>30.453001290473093</v>
      </c>
      <c r="I19" s="41">
        <v>35.896453945317312</v>
      </c>
      <c r="J19" s="145" t="s">
        <v>177</v>
      </c>
      <c r="K19" s="88"/>
    </row>
    <row r="20" spans="1:13" ht="13.5" customHeight="1" x14ac:dyDescent="0.2">
      <c r="A20" s="20" t="s">
        <v>478</v>
      </c>
      <c r="B20" s="19" t="s">
        <v>156</v>
      </c>
      <c r="C20" s="88">
        <v>-7.6169021764854143</v>
      </c>
      <c r="D20" s="88">
        <v>-4.5554277835662784</v>
      </c>
      <c r="E20" s="88">
        <v>-3.0627466563573877</v>
      </c>
      <c r="F20" s="88">
        <v>-2.967537474918684</v>
      </c>
      <c r="G20" s="41">
        <v>-3.1693394943783364</v>
      </c>
      <c r="H20" s="88">
        <v>-2.6266910865452178</v>
      </c>
      <c r="I20" s="41">
        <v>-2.9652328684471261</v>
      </c>
      <c r="J20" s="145" t="s">
        <v>177</v>
      </c>
      <c r="K20" s="88"/>
    </row>
    <row r="21" spans="1:13" ht="13.5" customHeight="1" x14ac:dyDescent="0.2">
      <c r="A21" s="20" t="s">
        <v>321</v>
      </c>
      <c r="B21" s="19" t="s">
        <v>156</v>
      </c>
      <c r="C21" s="88">
        <v>123.30720285717652</v>
      </c>
      <c r="D21" s="88">
        <v>133.20900210462827</v>
      </c>
      <c r="E21" s="88">
        <v>134.28697532270581</v>
      </c>
      <c r="F21" s="88">
        <v>132.35520124653976</v>
      </c>
      <c r="G21" s="72" t="s">
        <v>177</v>
      </c>
      <c r="H21" s="88">
        <v>129.3484494795363</v>
      </c>
      <c r="I21" s="72" t="s">
        <v>177</v>
      </c>
      <c r="J21" s="88">
        <v>122.33771706884406</v>
      </c>
      <c r="K21" s="88" t="s">
        <v>179</v>
      </c>
    </row>
    <row r="22" spans="1:13" ht="13.5" customHeight="1" x14ac:dyDescent="0.2">
      <c r="A22" s="91" t="s">
        <v>322</v>
      </c>
      <c r="B22" s="19" t="s">
        <v>156</v>
      </c>
      <c r="C22" s="88">
        <v>89.003651967862524</v>
      </c>
      <c r="D22" s="88">
        <v>97.048385428997534</v>
      </c>
      <c r="E22" s="88">
        <v>95.705942296800345</v>
      </c>
      <c r="F22" s="88">
        <v>93.66451603003857</v>
      </c>
      <c r="G22" s="72" t="s">
        <v>177</v>
      </c>
      <c r="H22" s="88">
        <v>90.284231359451297</v>
      </c>
      <c r="I22" s="72" t="s">
        <v>177</v>
      </c>
      <c r="J22" s="88">
        <v>82.6624712446378</v>
      </c>
      <c r="K22" s="88" t="s">
        <v>179</v>
      </c>
    </row>
    <row r="23" spans="1:13" ht="13.5" customHeight="1" x14ac:dyDescent="0.2">
      <c r="A23" s="91" t="s">
        <v>323</v>
      </c>
      <c r="B23" s="19" t="s">
        <v>156</v>
      </c>
      <c r="C23" s="88">
        <v>34.303550889313996</v>
      </c>
      <c r="D23" s="88">
        <v>36.160616675630742</v>
      </c>
      <c r="E23" s="88">
        <v>38.581033025905469</v>
      </c>
      <c r="F23" s="88">
        <v>38.690685216501208</v>
      </c>
      <c r="G23" s="72" t="s">
        <v>177</v>
      </c>
      <c r="H23" s="88">
        <v>39.064218120085009</v>
      </c>
      <c r="I23" s="72" t="s">
        <v>177</v>
      </c>
      <c r="J23" s="88">
        <v>39.675245824206257</v>
      </c>
      <c r="K23" s="88" t="s">
        <v>179</v>
      </c>
    </row>
    <row r="24" spans="1:13" ht="13.5" customHeight="1" x14ac:dyDescent="0.2">
      <c r="A24" s="98" t="s">
        <v>324</v>
      </c>
      <c r="B24" s="19" t="s">
        <v>156</v>
      </c>
      <c r="C24" s="88">
        <v>7.3742643845515392</v>
      </c>
      <c r="D24" s="88">
        <v>7.1761585145163647</v>
      </c>
      <c r="E24" s="88">
        <v>6.8695563364317564</v>
      </c>
      <c r="F24" s="88">
        <v>6.5684092930680062</v>
      </c>
      <c r="G24" s="72" t="s">
        <v>177</v>
      </c>
      <c r="H24" s="88">
        <v>6.1373463402231616</v>
      </c>
      <c r="I24" s="72" t="s">
        <v>177</v>
      </c>
      <c r="J24" s="88">
        <v>5.7460543743112211</v>
      </c>
      <c r="K24" s="88" t="s">
        <v>179</v>
      </c>
    </row>
    <row r="25" spans="1:13" ht="18" customHeight="1" x14ac:dyDescent="0.2">
      <c r="A25" s="24" t="s">
        <v>6</v>
      </c>
      <c r="B25" s="24"/>
      <c r="C25" s="136"/>
      <c r="D25" s="136"/>
      <c r="E25" s="136"/>
      <c r="F25" s="136"/>
      <c r="G25" s="137"/>
      <c r="H25" s="136"/>
      <c r="I25" s="137"/>
      <c r="J25" s="88"/>
      <c r="K25" s="88"/>
    </row>
    <row r="26" spans="1:13" ht="13.5" customHeight="1" x14ac:dyDescent="0.2">
      <c r="A26" s="24" t="s">
        <v>479</v>
      </c>
      <c r="B26" s="19" t="s">
        <v>328</v>
      </c>
      <c r="C26" s="88">
        <v>12.146750720881139</v>
      </c>
      <c r="D26" s="88">
        <v>4.0115033685291124</v>
      </c>
      <c r="E26" s="88">
        <v>4.036012323720839</v>
      </c>
      <c r="F26" s="88">
        <v>2.4335438429788914</v>
      </c>
      <c r="G26" s="41">
        <v>12.891464484388781</v>
      </c>
      <c r="H26" s="88">
        <v>2.8984567428282482</v>
      </c>
      <c r="I26" s="41">
        <v>13.454962294059269</v>
      </c>
      <c r="J26" s="88">
        <v>-1.2127783014034499</v>
      </c>
      <c r="K26" s="138" t="s">
        <v>944</v>
      </c>
    </row>
    <row r="27" spans="1:13" ht="13.5" customHeight="1" x14ac:dyDescent="0.2">
      <c r="A27" s="24" t="s">
        <v>7</v>
      </c>
      <c r="B27" s="19" t="s">
        <v>328</v>
      </c>
      <c r="C27" s="88">
        <v>-8.8787583176752616E-2</v>
      </c>
      <c r="D27" s="88">
        <v>1.565102702905885</v>
      </c>
      <c r="E27" s="88">
        <v>3.5900665114165786</v>
      </c>
      <c r="F27" s="88">
        <v>7.4689513273024755</v>
      </c>
      <c r="G27" s="41">
        <v>6.2999999999999945</v>
      </c>
      <c r="H27" s="88">
        <v>2.8359762944437872</v>
      </c>
      <c r="I27" s="41">
        <v>5.1003389595938087</v>
      </c>
      <c r="J27" s="88">
        <v>-0.40882052447908102</v>
      </c>
      <c r="K27" s="138" t="s">
        <v>944</v>
      </c>
    </row>
    <row r="28" spans="1:13" ht="13.5" customHeight="1" x14ac:dyDescent="0.2">
      <c r="A28" s="24" t="s">
        <v>310</v>
      </c>
      <c r="B28" s="19" t="s">
        <v>328</v>
      </c>
      <c r="C28" s="88">
        <v>7.2932150095565085</v>
      </c>
      <c r="D28" s="88">
        <v>5.8774551035586819</v>
      </c>
      <c r="E28" s="88">
        <v>8.359869756059668</v>
      </c>
      <c r="F28" s="88">
        <v>6.6017045760281778</v>
      </c>
      <c r="G28" s="41">
        <v>5.2959254831550728</v>
      </c>
      <c r="H28" s="88">
        <v>1.694438755815364</v>
      </c>
      <c r="I28" s="41">
        <v>6.3940238799865989</v>
      </c>
      <c r="J28" s="88">
        <v>0.2738842260139096</v>
      </c>
      <c r="K28" s="138" t="s">
        <v>944</v>
      </c>
    </row>
    <row r="29" spans="1:13" ht="18" customHeight="1" x14ac:dyDescent="0.2">
      <c r="A29" s="24" t="s">
        <v>309</v>
      </c>
      <c r="B29" s="24"/>
      <c r="C29" s="139"/>
      <c r="D29" s="139"/>
      <c r="E29" s="139"/>
      <c r="F29" s="139"/>
      <c r="G29" s="140"/>
      <c r="H29" s="139"/>
      <c r="I29" s="140"/>
      <c r="J29" s="141"/>
      <c r="K29" s="141"/>
      <c r="L29" s="1"/>
      <c r="M29" s="1"/>
    </row>
    <row r="30" spans="1:13" ht="13.5" customHeight="1" x14ac:dyDescent="0.2">
      <c r="A30" s="24" t="s">
        <v>311</v>
      </c>
      <c r="B30" s="19" t="s">
        <v>8</v>
      </c>
      <c r="C30" s="88">
        <v>4.3622997081797541</v>
      </c>
      <c r="D30" s="88">
        <v>4.0799539954745949</v>
      </c>
      <c r="E30" s="88">
        <v>3.814801771737212</v>
      </c>
      <c r="F30" s="88">
        <v>2.9070054137561829</v>
      </c>
      <c r="G30" s="72" t="s">
        <v>177</v>
      </c>
      <c r="H30" s="88">
        <v>2.4340858520239728</v>
      </c>
      <c r="I30" s="72" t="s">
        <v>177</v>
      </c>
      <c r="J30" s="88">
        <v>2.2850745791398936</v>
      </c>
      <c r="K30" s="88" t="s">
        <v>179</v>
      </c>
      <c r="L30" s="1"/>
      <c r="M30" s="1"/>
    </row>
    <row r="31" spans="1:13" ht="13.5" customHeight="1" x14ac:dyDescent="0.2">
      <c r="A31" s="24" t="s">
        <v>9</v>
      </c>
      <c r="B31" s="19" t="s">
        <v>8</v>
      </c>
      <c r="C31" s="88">
        <v>7.75</v>
      </c>
      <c r="D31" s="88">
        <v>7.5</v>
      </c>
      <c r="E31" s="88">
        <v>7.5</v>
      </c>
      <c r="F31" s="88">
        <v>5.5</v>
      </c>
      <c r="G31" s="72" t="s">
        <v>177</v>
      </c>
      <c r="H31" s="88">
        <v>5.5</v>
      </c>
      <c r="I31" s="72" t="s">
        <v>177</v>
      </c>
      <c r="J31" s="88">
        <v>5.5</v>
      </c>
      <c r="K31" s="88" t="s">
        <v>179</v>
      </c>
      <c r="L31" s="1"/>
      <c r="M31" s="1"/>
    </row>
    <row r="32" spans="1:13" ht="13.5" customHeight="1" x14ac:dyDescent="0.2">
      <c r="A32" s="24" t="s">
        <v>10</v>
      </c>
      <c r="B32" s="19" t="s">
        <v>8</v>
      </c>
      <c r="C32" s="88">
        <v>6.75</v>
      </c>
      <c r="D32" s="88">
        <v>6.5</v>
      </c>
      <c r="E32" s="88">
        <v>6.5</v>
      </c>
      <c r="F32" s="88">
        <v>4.5</v>
      </c>
      <c r="G32" s="72" t="s">
        <v>177</v>
      </c>
      <c r="H32" s="88">
        <v>4.5</v>
      </c>
      <c r="I32" s="72" t="s">
        <v>177</v>
      </c>
      <c r="J32" s="88">
        <v>3</v>
      </c>
      <c r="K32" s="88" t="s">
        <v>181</v>
      </c>
      <c r="L32" s="1"/>
      <c r="M32" s="1"/>
    </row>
    <row r="33" spans="1:13" ht="13.5" customHeight="1" x14ac:dyDescent="0.2">
      <c r="A33" s="24" t="s">
        <v>11</v>
      </c>
      <c r="B33" s="19" t="s">
        <v>8</v>
      </c>
      <c r="C33" s="88">
        <v>1.5080796885389536</v>
      </c>
      <c r="D33" s="88">
        <v>1.3203227931488801</v>
      </c>
      <c r="E33" s="88">
        <v>0.6712324811335284</v>
      </c>
      <c r="F33" s="88">
        <v>0.7</v>
      </c>
      <c r="G33" s="72" t="s">
        <v>177</v>
      </c>
      <c r="H33" s="88">
        <v>1</v>
      </c>
      <c r="I33" s="72" t="s">
        <v>177</v>
      </c>
      <c r="J33" s="88">
        <v>1.1666666670000001</v>
      </c>
      <c r="K33" s="88" t="s">
        <v>332</v>
      </c>
      <c r="L33" s="1"/>
      <c r="M33" s="1"/>
    </row>
    <row r="34" spans="1:13" ht="15.75" customHeight="1" x14ac:dyDescent="0.2">
      <c r="A34" s="24" t="s">
        <v>176</v>
      </c>
      <c r="B34" s="30"/>
      <c r="C34" s="52"/>
      <c r="D34" s="52"/>
      <c r="E34" s="52"/>
      <c r="F34" s="52"/>
      <c r="G34" s="142"/>
      <c r="H34" s="52"/>
      <c r="I34" s="142"/>
      <c r="J34" s="52"/>
      <c r="K34" s="88"/>
      <c r="L34" s="1"/>
      <c r="M34" s="1"/>
    </row>
    <row r="35" spans="1:13" ht="13.5" customHeight="1" x14ac:dyDescent="0.2">
      <c r="A35" s="20" t="s">
        <v>596</v>
      </c>
      <c r="B35" s="19" t="s">
        <v>792</v>
      </c>
      <c r="C35" s="88">
        <v>15.591312016301998</v>
      </c>
      <c r="D35" s="88">
        <v>16.062820732719967</v>
      </c>
      <c r="E35" s="88">
        <v>15.463140661245664</v>
      </c>
      <c r="F35" s="88">
        <v>17.293519789686339</v>
      </c>
      <c r="G35" s="72" t="s">
        <v>177</v>
      </c>
      <c r="H35" s="88">
        <v>16.164197064969301</v>
      </c>
      <c r="I35" s="72" t="s">
        <v>177</v>
      </c>
      <c r="J35" s="88">
        <v>16.367048154818903</v>
      </c>
      <c r="K35" s="88" t="s">
        <v>180</v>
      </c>
      <c r="L35" s="1"/>
      <c r="M35" s="1"/>
    </row>
    <row r="36" spans="1:13" ht="13.5" customHeight="1" x14ac:dyDescent="0.2">
      <c r="A36" s="20" t="s">
        <v>806</v>
      </c>
      <c r="B36" s="19" t="s">
        <v>792</v>
      </c>
      <c r="C36" s="88">
        <v>18.708356286360743</v>
      </c>
      <c r="D36" s="88">
        <v>16.529980829214804</v>
      </c>
      <c r="E36" s="88">
        <v>15.492682867365176</v>
      </c>
      <c r="F36" s="88">
        <v>14.527588905554763</v>
      </c>
      <c r="G36" s="72" t="s">
        <v>177</v>
      </c>
      <c r="H36" s="88">
        <v>12.863205176883882</v>
      </c>
      <c r="I36" s="72" t="s">
        <v>177</v>
      </c>
      <c r="J36" s="88">
        <v>14.037998519282754</v>
      </c>
      <c r="K36" s="88" t="s">
        <v>180</v>
      </c>
      <c r="L36" s="1"/>
      <c r="M36" s="1"/>
    </row>
    <row r="37" spans="1:13" ht="13.5" customHeight="1" x14ac:dyDescent="0.2">
      <c r="A37" s="20" t="s">
        <v>595</v>
      </c>
      <c r="B37" s="19" t="s">
        <v>792</v>
      </c>
      <c r="C37" s="88">
        <v>3.1024290116677546</v>
      </c>
      <c r="D37" s="88">
        <v>4.8278731809424356</v>
      </c>
      <c r="E37" s="88">
        <v>3.3595423397814237</v>
      </c>
      <c r="F37" s="88">
        <v>6.3825635502294267</v>
      </c>
      <c r="G37" s="72" t="s">
        <v>177</v>
      </c>
      <c r="H37" s="88">
        <v>3.8964176292228627</v>
      </c>
      <c r="I37" s="72" t="s">
        <v>177</v>
      </c>
      <c r="J37" s="145" t="s">
        <v>177</v>
      </c>
      <c r="K37" s="88"/>
      <c r="L37" s="1"/>
      <c r="M37" s="1"/>
    </row>
    <row r="38" spans="1:13" ht="18" customHeight="1" x14ac:dyDescent="0.2">
      <c r="A38" s="24" t="s">
        <v>12</v>
      </c>
      <c r="B38" s="24"/>
      <c r="C38" s="136"/>
      <c r="D38" s="136"/>
      <c r="E38" s="136"/>
      <c r="F38" s="136"/>
      <c r="G38" s="137"/>
      <c r="H38" s="136"/>
      <c r="I38" s="137"/>
      <c r="J38" s="88"/>
      <c r="K38" s="88"/>
    </row>
    <row r="39" spans="1:13" ht="13.5" customHeight="1" x14ac:dyDescent="0.2">
      <c r="A39" s="24" t="s">
        <v>13</v>
      </c>
      <c r="B39" s="19" t="s">
        <v>156</v>
      </c>
      <c r="C39" s="88">
        <v>-9.081761348383532</v>
      </c>
      <c r="D39" s="88">
        <v>-4.5947547391674375</v>
      </c>
      <c r="E39" s="88">
        <v>-3.8275950138617927</v>
      </c>
      <c r="F39" s="88">
        <v>-7.7439680803252768</v>
      </c>
      <c r="G39" s="41">
        <v>-7.2263356883112317</v>
      </c>
      <c r="H39" s="88">
        <v>-5.321621751761187</v>
      </c>
      <c r="I39" s="41">
        <v>-6.6379477691164492</v>
      </c>
      <c r="J39" s="145" t="s">
        <v>177</v>
      </c>
      <c r="K39" s="88"/>
    </row>
    <row r="40" spans="1:13" ht="13.5" customHeight="1" x14ac:dyDescent="0.2">
      <c r="A40" s="24" t="s">
        <v>14</v>
      </c>
      <c r="B40" s="19" t="s">
        <v>156</v>
      </c>
      <c r="C40" s="88">
        <v>-8.6552008412094033</v>
      </c>
      <c r="D40" s="88">
        <v>-3.407743176617132</v>
      </c>
      <c r="E40" s="88">
        <v>-3.0655853468886609</v>
      </c>
      <c r="F40" s="88">
        <v>-6.834814386918076</v>
      </c>
      <c r="G40" s="41">
        <v>-5.7311881688064714</v>
      </c>
      <c r="H40" s="88">
        <v>-4.5500526251113467</v>
      </c>
      <c r="I40" s="41">
        <v>-6.0376768075060472</v>
      </c>
      <c r="J40" s="145" t="s">
        <v>177</v>
      </c>
      <c r="K40" s="88"/>
    </row>
    <row r="41" spans="1:13" ht="13.5" customHeight="1" x14ac:dyDescent="0.2">
      <c r="A41" s="24" t="s">
        <v>15</v>
      </c>
      <c r="B41" s="19" t="s">
        <v>326</v>
      </c>
      <c r="C41" s="88">
        <v>5.4203684239834411</v>
      </c>
      <c r="D41" s="88">
        <v>6.3998211215075624</v>
      </c>
      <c r="E41" s="88">
        <v>7.1800779749354628</v>
      </c>
      <c r="F41" s="88">
        <v>5.8751141861948</v>
      </c>
      <c r="G41" s="41">
        <v>5.6163950622149406</v>
      </c>
      <c r="H41" s="88">
        <v>5.5495616732438302</v>
      </c>
      <c r="I41" s="41">
        <v>5.3875348419913438</v>
      </c>
      <c r="J41" s="88">
        <v>5.4059267281379553</v>
      </c>
      <c r="K41" s="88" t="s">
        <v>179</v>
      </c>
    </row>
    <row r="42" spans="1:13" ht="18" customHeight="1" x14ac:dyDescent="0.2">
      <c r="A42" s="24" t="s">
        <v>312</v>
      </c>
      <c r="B42" s="24"/>
      <c r="C42" s="136"/>
      <c r="D42" s="136"/>
      <c r="E42" s="136"/>
      <c r="F42" s="136"/>
      <c r="G42" s="137"/>
      <c r="H42" s="136"/>
      <c r="I42" s="137"/>
      <c r="J42" s="88"/>
      <c r="K42" s="88"/>
    </row>
    <row r="43" spans="1:13" ht="13.5" customHeight="1" x14ac:dyDescent="0.2">
      <c r="A43" s="24" t="s">
        <v>157</v>
      </c>
      <c r="B43" s="19" t="s">
        <v>327</v>
      </c>
      <c r="C43" s="88">
        <v>110.2651</v>
      </c>
      <c r="D43" s="88">
        <v>110.2651</v>
      </c>
      <c r="E43" s="88">
        <v>110.2651</v>
      </c>
      <c r="F43" s="88">
        <v>110.2651</v>
      </c>
      <c r="G43" s="41">
        <v>110.2651</v>
      </c>
      <c r="H43" s="88">
        <v>110.2651</v>
      </c>
      <c r="I43" s="41">
        <v>110.2651</v>
      </c>
      <c r="J43" s="88">
        <v>110.2651</v>
      </c>
      <c r="K43" s="88" t="s">
        <v>181</v>
      </c>
    </row>
    <row r="44" spans="1:13" ht="13.5" customHeight="1" x14ac:dyDescent="0.2">
      <c r="A44" s="24" t="s">
        <v>158</v>
      </c>
      <c r="B44" s="19" t="s">
        <v>327</v>
      </c>
      <c r="C44" s="88">
        <v>83.075003758077685</v>
      </c>
      <c r="D44" s="88">
        <v>99.385833333333338</v>
      </c>
      <c r="E44" s="88">
        <v>99.688683351370855</v>
      </c>
      <c r="F44" s="88">
        <v>97.888057795055815</v>
      </c>
      <c r="G44" s="72" t="s">
        <v>177</v>
      </c>
      <c r="H44" s="88">
        <v>93.390729161053173</v>
      </c>
      <c r="I44" s="41">
        <v>96.385489510489521</v>
      </c>
      <c r="J44" s="88">
        <v>98.560136363636374</v>
      </c>
      <c r="K44" s="88" t="s">
        <v>179</v>
      </c>
    </row>
    <row r="45" spans="1:13" ht="13.5" customHeight="1" x14ac:dyDescent="0.2">
      <c r="A45" s="24" t="s">
        <v>313</v>
      </c>
      <c r="B45" s="19" t="s">
        <v>328</v>
      </c>
      <c r="C45" s="88">
        <v>4.7407469170890337E-2</v>
      </c>
      <c r="D45" s="88">
        <v>1.0935967624822851</v>
      </c>
      <c r="E45" s="88">
        <v>-0.72660487327812495</v>
      </c>
      <c r="F45" s="88">
        <v>2.7232390383894245</v>
      </c>
      <c r="G45" s="72" t="s">
        <v>177</v>
      </c>
      <c r="H45" s="88">
        <v>0.53290505994447734</v>
      </c>
      <c r="I45" s="72" t="s">
        <v>177</v>
      </c>
      <c r="J45" s="88">
        <v>5.4834747116849769E-2</v>
      </c>
      <c r="K45" s="138" t="s">
        <v>944</v>
      </c>
    </row>
    <row r="46" spans="1:13" ht="13.5" customHeight="1" x14ac:dyDescent="0.2">
      <c r="A46" s="25" t="s">
        <v>314</v>
      </c>
      <c r="B46" s="32" t="s">
        <v>328</v>
      </c>
      <c r="C46" s="89">
        <v>-0.37162392064694627</v>
      </c>
      <c r="D46" s="89">
        <v>-0.25226335110951625</v>
      </c>
      <c r="E46" s="89">
        <v>-2.1917511683857804</v>
      </c>
      <c r="F46" s="89">
        <v>-0.63693670067970221</v>
      </c>
      <c r="G46" s="115" t="s">
        <v>177</v>
      </c>
      <c r="H46" s="89">
        <v>0.32018594780505172</v>
      </c>
      <c r="I46" s="115" t="s">
        <v>177</v>
      </c>
      <c r="J46" s="89">
        <v>-0.6417896289350522</v>
      </c>
      <c r="K46" s="143" t="s">
        <v>944</v>
      </c>
    </row>
    <row r="47" spans="1:13" ht="19.5" customHeight="1" x14ac:dyDescent="0.2">
      <c r="A47" s="144" t="s">
        <v>325</v>
      </c>
      <c r="B47" s="24"/>
      <c r="C47" s="141"/>
      <c r="D47" s="141"/>
      <c r="E47" s="141"/>
      <c r="F47" s="141"/>
      <c r="G47" s="141"/>
      <c r="H47" s="141"/>
      <c r="I47" s="141"/>
      <c r="J47" s="141"/>
      <c r="K47" s="141"/>
      <c r="L47" s="1"/>
      <c r="M47" s="1"/>
    </row>
    <row r="48" spans="1:13" ht="54.75" customHeight="1" x14ac:dyDescent="0.2">
      <c r="A48" s="322" t="s">
        <v>315</v>
      </c>
      <c r="B48" s="322"/>
      <c r="C48" s="322"/>
      <c r="D48" s="322"/>
      <c r="E48" s="322"/>
      <c r="F48" s="322"/>
      <c r="G48" s="322"/>
      <c r="H48" s="322"/>
      <c r="I48" s="322"/>
      <c r="J48" s="322"/>
      <c r="K48" s="322"/>
      <c r="L48" s="1"/>
      <c r="M48" s="1"/>
    </row>
    <row r="49" ht="13.5" customHeight="1" x14ac:dyDescent="0.25"/>
    <row r="50" ht="13.5" customHeight="1" x14ac:dyDescent="0.25"/>
    <row r="51" ht="13.5" customHeight="1" x14ac:dyDescent="0.25"/>
    <row r="52" ht="13.5" customHeight="1" x14ac:dyDescent="0.25"/>
    <row r="53" ht="13.5" customHeight="1" x14ac:dyDescent="0.25"/>
    <row r="54" ht="13.5" customHeight="1" x14ac:dyDescent="0.25"/>
    <row r="55" ht="12.75" customHeight="1" x14ac:dyDescent="0.25"/>
    <row r="56" ht="15" customHeight="1" x14ac:dyDescent="0.25"/>
    <row r="57" ht="12.75" customHeight="1" x14ac:dyDescent="0.25"/>
    <row r="58" ht="12" customHeight="1" x14ac:dyDescent="0.25"/>
    <row r="59" ht="12.75" customHeight="1" x14ac:dyDescent="0.25"/>
    <row r="60" ht="12" customHeight="1" x14ac:dyDescent="0.25"/>
  </sheetData>
  <mergeCells count="8">
    <mergeCell ref="A48:K48"/>
    <mergeCell ref="I9:K9"/>
    <mergeCell ref="J10:K10"/>
    <mergeCell ref="B9:B10"/>
    <mergeCell ref="G9:H9"/>
    <mergeCell ref="C9:C10"/>
    <mergeCell ref="D9:D10"/>
    <mergeCell ref="E9:E10"/>
  </mergeCells>
  <conditionalFormatting sqref="G21:G24">
    <cfRule type="cellIs" dxfId="457" priority="12" operator="between">
      <formula>9999</formula>
      <formula>-9999</formula>
    </cfRule>
  </conditionalFormatting>
  <conditionalFormatting sqref="I21:I24">
    <cfRule type="cellIs" dxfId="456" priority="11" operator="between">
      <formula>9999</formula>
      <formula>-9999</formula>
    </cfRule>
  </conditionalFormatting>
  <conditionalFormatting sqref="J12:J13">
    <cfRule type="cellIs" dxfId="455" priority="10" operator="between">
      <formula>9999</formula>
      <formula>-9999</formula>
    </cfRule>
  </conditionalFormatting>
  <conditionalFormatting sqref="J17:J20">
    <cfRule type="cellIs" dxfId="454" priority="9" operator="between">
      <formula>9999</formula>
      <formula>-9999</formula>
    </cfRule>
  </conditionalFormatting>
  <conditionalFormatting sqref="G30:G33">
    <cfRule type="cellIs" dxfId="453" priority="8" operator="between">
      <formula>9999</formula>
      <formula>-9999</formula>
    </cfRule>
  </conditionalFormatting>
  <conditionalFormatting sqref="I30:I33">
    <cfRule type="cellIs" dxfId="452" priority="7" operator="between">
      <formula>9999</formula>
      <formula>-9999</formula>
    </cfRule>
  </conditionalFormatting>
  <conditionalFormatting sqref="G35:G37">
    <cfRule type="cellIs" dxfId="451" priority="6" operator="between">
      <formula>9999</formula>
      <formula>-9999</formula>
    </cfRule>
  </conditionalFormatting>
  <conditionalFormatting sqref="I35:I37">
    <cfRule type="cellIs" dxfId="450" priority="5" operator="between">
      <formula>9999</formula>
      <formula>-9999</formula>
    </cfRule>
  </conditionalFormatting>
  <conditionalFormatting sqref="J37">
    <cfRule type="cellIs" dxfId="449" priority="4" operator="between">
      <formula>9999</formula>
      <formula>-9999</formula>
    </cfRule>
  </conditionalFormatting>
  <conditionalFormatting sqref="J39:J40">
    <cfRule type="cellIs" dxfId="448" priority="3" operator="between">
      <formula>9999</formula>
      <formula>-9999</formula>
    </cfRule>
  </conditionalFormatting>
  <conditionalFormatting sqref="G44:G46">
    <cfRule type="cellIs" dxfId="447" priority="2" operator="between">
      <formula>9999</formula>
      <formula>-9999</formula>
    </cfRule>
  </conditionalFormatting>
  <conditionalFormatting sqref="I45:I46">
    <cfRule type="cellIs" dxfId="446" priority="1" operator="between">
      <formula>9999</formula>
      <formula>-9999</formula>
    </cfRule>
  </conditionalFormatting>
  <hyperlinks>
    <hyperlink ref="A5" location="Índice!A23" display="Índice"/>
  </hyperlinks>
  <printOptions horizontalCentered="1"/>
  <pageMargins left="0.59055118110236227" right="0.43307086614173229" top="0.51181102362204722" bottom="0.51181102362204722" header="0" footer="0.19685039370078741"/>
  <pageSetup paperSize="9" scale="99" orientation="portrait" r:id="rId1"/>
  <headerFooter scaleWithDoc="0"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5:J50"/>
  <sheetViews>
    <sheetView showGridLines="0" topLeftCell="A16" zoomScale="120" zoomScaleNormal="120" zoomScalePageLayoutView="120" workbookViewId="0">
      <selection activeCell="A46" sqref="A46"/>
    </sheetView>
  </sheetViews>
  <sheetFormatPr defaultColWidth="8.85546875" defaultRowHeight="12.75" x14ac:dyDescent="0.2"/>
  <cols>
    <col min="1" max="1" width="40.7109375" style="17" customWidth="1"/>
    <col min="2" max="9" width="6.85546875" style="17" customWidth="1"/>
    <col min="10" max="16384" width="8.85546875" style="17"/>
  </cols>
  <sheetData>
    <row r="5" spans="1:9" x14ac:dyDescent="0.2">
      <c r="A5" s="147" t="s">
        <v>203</v>
      </c>
    </row>
    <row r="6" spans="1:9" ht="18.75" x14ac:dyDescent="0.3">
      <c r="A6" s="26" t="s">
        <v>201</v>
      </c>
    </row>
    <row r="8" spans="1:9" ht="18" customHeight="1" x14ac:dyDescent="0.2">
      <c r="A8" s="27" t="s">
        <v>202</v>
      </c>
      <c r="B8" s="18"/>
      <c r="C8" s="18"/>
      <c r="D8" s="18"/>
      <c r="E8" s="18"/>
      <c r="F8" s="18"/>
      <c r="G8" s="18"/>
      <c r="H8" s="18"/>
      <c r="I8" s="18"/>
    </row>
    <row r="9" spans="1:9" ht="13.5" customHeight="1" x14ac:dyDescent="0.2">
      <c r="A9" s="24"/>
      <c r="B9" s="335">
        <v>2012</v>
      </c>
      <c r="C9" s="335">
        <v>2013</v>
      </c>
      <c r="D9" s="335">
        <v>2014</v>
      </c>
      <c r="E9" s="335">
        <v>2015</v>
      </c>
      <c r="F9" s="335">
        <v>2016</v>
      </c>
      <c r="G9" s="217">
        <v>2017</v>
      </c>
      <c r="H9" s="251">
        <v>2018</v>
      </c>
      <c r="I9" s="217">
        <v>2019</v>
      </c>
    </row>
    <row r="10" spans="1:9" ht="13.5" customHeight="1" x14ac:dyDescent="0.2">
      <c r="A10" s="25"/>
      <c r="B10" s="336"/>
      <c r="C10" s="336"/>
      <c r="D10" s="336"/>
      <c r="E10" s="336"/>
      <c r="F10" s="336"/>
      <c r="G10" s="250" t="s">
        <v>3</v>
      </c>
      <c r="H10" s="250" t="s">
        <v>3</v>
      </c>
      <c r="I10" s="250" t="s">
        <v>17</v>
      </c>
    </row>
    <row r="11" spans="1:9" ht="12" customHeight="1" x14ac:dyDescent="0.2">
      <c r="A11" s="19" t="s">
        <v>18</v>
      </c>
      <c r="B11" s="35">
        <v>13248.923271804066</v>
      </c>
      <c r="C11" s="35">
        <v>13321.629647950807</v>
      </c>
      <c r="D11" s="35">
        <v>13089.436200264632</v>
      </c>
      <c r="E11" s="35">
        <v>14432.310968770949</v>
      </c>
      <c r="F11" s="35">
        <v>13847.14329296554</v>
      </c>
      <c r="G11" s="35">
        <v>10990.826398536152</v>
      </c>
      <c r="H11" s="35">
        <v>9395.946307854023</v>
      </c>
      <c r="I11" s="72" t="s">
        <v>177</v>
      </c>
    </row>
    <row r="12" spans="1:9" ht="12" customHeight="1" x14ac:dyDescent="0.2">
      <c r="A12" s="20" t="s">
        <v>19</v>
      </c>
      <c r="B12" s="35">
        <v>11659.575783173836</v>
      </c>
      <c r="C12" s="35">
        <v>11392.857665182628</v>
      </c>
      <c r="D12" s="35">
        <v>10945.804275657963</v>
      </c>
      <c r="E12" s="35">
        <v>11994.626257552398</v>
      </c>
      <c r="F12" s="35">
        <v>12065.916993637429</v>
      </c>
      <c r="G12" s="35">
        <v>9183.460634400657</v>
      </c>
      <c r="H12" s="35">
        <v>7128.5117546155343</v>
      </c>
      <c r="I12" s="72" t="s">
        <v>177</v>
      </c>
    </row>
    <row r="13" spans="1:9" ht="12" customHeight="1" x14ac:dyDescent="0.2">
      <c r="A13" s="20" t="s">
        <v>20</v>
      </c>
      <c r="B13" s="35">
        <v>1039.9119749778345</v>
      </c>
      <c r="C13" s="35">
        <v>1333.9883908647917</v>
      </c>
      <c r="D13" s="35">
        <v>1433.4058048965569</v>
      </c>
      <c r="E13" s="35">
        <v>1871.5418230569517</v>
      </c>
      <c r="F13" s="35">
        <v>1189.5966354409172</v>
      </c>
      <c r="G13" s="35">
        <v>1210.6558876989707</v>
      </c>
      <c r="H13" s="35">
        <v>1639.7345650322964</v>
      </c>
      <c r="I13" s="72" t="s">
        <v>177</v>
      </c>
    </row>
    <row r="14" spans="1:9" ht="12" customHeight="1" x14ac:dyDescent="0.2">
      <c r="A14" s="20" t="s">
        <v>21</v>
      </c>
      <c r="B14" s="35">
        <v>549.43551365239603</v>
      </c>
      <c r="C14" s="35">
        <v>594.78359190338699</v>
      </c>
      <c r="D14" s="35">
        <v>710.22611971011167</v>
      </c>
      <c r="E14" s="35">
        <v>566.14288816160001</v>
      </c>
      <c r="F14" s="35">
        <v>591.62966388719303</v>
      </c>
      <c r="G14" s="35">
        <v>596.70987643652393</v>
      </c>
      <c r="H14" s="35">
        <v>627.69998820619173</v>
      </c>
      <c r="I14" s="72" t="s">
        <v>177</v>
      </c>
    </row>
    <row r="15" spans="1:9" ht="12" customHeight="1" x14ac:dyDescent="0.2">
      <c r="A15" s="19" t="s">
        <v>22</v>
      </c>
      <c r="B15" s="35">
        <v>25017.289362491065</v>
      </c>
      <c r="C15" s="35">
        <v>26330.497134217374</v>
      </c>
      <c r="D15" s="35">
        <v>28211.882302166956</v>
      </c>
      <c r="E15" s="35">
        <v>28192.371569635474</v>
      </c>
      <c r="F15" s="35">
        <v>27807.51882043781</v>
      </c>
      <c r="G15" s="35">
        <v>30849.883847755922</v>
      </c>
      <c r="H15" s="35">
        <v>35140.380295524039</v>
      </c>
      <c r="I15" s="72" t="s">
        <v>177</v>
      </c>
    </row>
    <row r="16" spans="1:9" ht="12" customHeight="1" x14ac:dyDescent="0.2">
      <c r="A16" s="20" t="s">
        <v>160</v>
      </c>
      <c r="B16" s="35">
        <v>8546.5492167062894</v>
      </c>
      <c r="C16" s="35">
        <v>8916.3524322279991</v>
      </c>
      <c r="D16" s="35">
        <v>9862.3596928294028</v>
      </c>
      <c r="E16" s="35">
        <v>10389.22632826319</v>
      </c>
      <c r="F16" s="35">
        <v>9834.5661846166331</v>
      </c>
      <c r="G16" s="35">
        <v>11103.747934526131</v>
      </c>
      <c r="H16" s="35">
        <v>12960.986832781111</v>
      </c>
      <c r="I16" s="72" t="s">
        <v>177</v>
      </c>
    </row>
    <row r="17" spans="1:10" ht="12" customHeight="1" x14ac:dyDescent="0.2">
      <c r="A17" s="20" t="s">
        <v>191</v>
      </c>
      <c r="B17" s="35">
        <v>3267.8250265447186</v>
      </c>
      <c r="C17" s="35">
        <v>3999.2443936995733</v>
      </c>
      <c r="D17" s="35">
        <v>4071.0734150766266</v>
      </c>
      <c r="E17" s="35">
        <v>5233.7915710418201</v>
      </c>
      <c r="F17" s="35">
        <v>4483.7254668300284</v>
      </c>
      <c r="G17" s="35">
        <v>5643.5469500304052</v>
      </c>
      <c r="H17" s="35">
        <v>6767.1410316445108</v>
      </c>
      <c r="I17" s="72" t="s">
        <v>177</v>
      </c>
    </row>
    <row r="18" spans="1:10" ht="12" customHeight="1" x14ac:dyDescent="0.2">
      <c r="A18" s="20" t="s">
        <v>161</v>
      </c>
      <c r="B18" s="35">
        <v>13202.915119240059</v>
      </c>
      <c r="C18" s="35">
        <v>13414.900308289803</v>
      </c>
      <c r="D18" s="35">
        <v>14278.449194260927</v>
      </c>
      <c r="E18" s="35">
        <v>12569.353670330464</v>
      </c>
      <c r="F18" s="35">
        <v>13489.227168991149</v>
      </c>
      <c r="G18" s="35">
        <v>14102.588963199385</v>
      </c>
      <c r="H18" s="35">
        <v>15412.252431098417</v>
      </c>
      <c r="I18" s="72" t="s">
        <v>177</v>
      </c>
    </row>
    <row r="19" spans="1:10" ht="12" customHeight="1" x14ac:dyDescent="0.2">
      <c r="A19" s="19" t="s">
        <v>23</v>
      </c>
      <c r="B19" s="35">
        <v>93463.627112239366</v>
      </c>
      <c r="C19" s="35">
        <v>95045.237628606454</v>
      </c>
      <c r="D19" s="35">
        <v>94563.490463590715</v>
      </c>
      <c r="E19" s="35">
        <v>96042.516768586953</v>
      </c>
      <c r="F19" s="35">
        <v>102435.71255276405</v>
      </c>
      <c r="G19" s="35">
        <v>107523.09900479215</v>
      </c>
      <c r="H19" s="35">
        <v>113372.49220890758</v>
      </c>
      <c r="I19" s="72" t="s">
        <v>177</v>
      </c>
    </row>
    <row r="20" spans="1:10" ht="12" customHeight="1" x14ac:dyDescent="0.2">
      <c r="A20" s="20" t="s">
        <v>190</v>
      </c>
      <c r="B20" s="35">
        <v>18784.721398876361</v>
      </c>
      <c r="C20" s="35">
        <v>17278.49146089104</v>
      </c>
      <c r="D20" s="35">
        <v>17720.444984918871</v>
      </c>
      <c r="E20" s="35">
        <v>16178.509043890346</v>
      </c>
      <c r="F20" s="35">
        <v>16678.453967204456</v>
      </c>
      <c r="G20" s="35">
        <v>17743.422519450651</v>
      </c>
      <c r="H20" s="35">
        <v>19031.348147380242</v>
      </c>
      <c r="I20" s="72" t="s">
        <v>177</v>
      </c>
    </row>
    <row r="21" spans="1:10" ht="12" customHeight="1" x14ac:dyDescent="0.2">
      <c r="A21" s="20" t="s">
        <v>192</v>
      </c>
      <c r="B21" s="35">
        <v>13299.960156296078</v>
      </c>
      <c r="C21" s="35">
        <v>14663.946343869467</v>
      </c>
      <c r="D21" s="35">
        <v>13105.235516381614</v>
      </c>
      <c r="E21" s="35">
        <v>14998.986131130787</v>
      </c>
      <c r="F21" s="35">
        <v>15437.412032532795</v>
      </c>
      <c r="G21" s="35">
        <v>16460.855706568447</v>
      </c>
      <c r="H21" s="35">
        <v>17439.450896767576</v>
      </c>
      <c r="I21" s="72" t="s">
        <v>177</v>
      </c>
    </row>
    <row r="22" spans="1:10" ht="12" customHeight="1" x14ac:dyDescent="0.2">
      <c r="A22" s="20" t="s">
        <v>162</v>
      </c>
      <c r="B22" s="35">
        <v>8651.1348233429089</v>
      </c>
      <c r="C22" s="35">
        <v>9065.1801841090819</v>
      </c>
      <c r="D22" s="35">
        <v>8220.8847988503676</v>
      </c>
      <c r="E22" s="35">
        <v>7259.7265433312859</v>
      </c>
      <c r="F22" s="35">
        <v>8900.8395824245108</v>
      </c>
      <c r="G22" s="35">
        <v>9665.6235220119834</v>
      </c>
      <c r="H22" s="35">
        <v>10438.800973038162</v>
      </c>
      <c r="I22" s="72" t="s">
        <v>177</v>
      </c>
    </row>
    <row r="23" spans="1:10" ht="12" customHeight="1" x14ac:dyDescent="0.2">
      <c r="A23" s="20" t="s">
        <v>163</v>
      </c>
      <c r="B23" s="35">
        <v>6330.2348368067696</v>
      </c>
      <c r="C23" s="35">
        <v>6130.4543463429973</v>
      </c>
      <c r="D23" s="35">
        <v>6121.6063603839029</v>
      </c>
      <c r="E23" s="35">
        <v>6012.7987720732272</v>
      </c>
      <c r="F23" s="35">
        <v>6168.2976275414467</v>
      </c>
      <c r="G23" s="35">
        <v>5756.54014678362</v>
      </c>
      <c r="H23" s="35">
        <v>5274.7086145179637</v>
      </c>
      <c r="I23" s="72" t="s">
        <v>177</v>
      </c>
    </row>
    <row r="24" spans="1:10" ht="12" customHeight="1" x14ac:dyDescent="0.2">
      <c r="A24" s="20" t="s">
        <v>164</v>
      </c>
      <c r="B24" s="35">
        <v>5237.2747988766287</v>
      </c>
      <c r="C24" s="35">
        <v>5377.4788727918813</v>
      </c>
      <c r="D24" s="35">
        <v>5985.6688950532571</v>
      </c>
      <c r="E24" s="35">
        <v>6137.5656637215552</v>
      </c>
      <c r="F24" s="35">
        <v>6439.3574507908106</v>
      </c>
      <c r="G24" s="35">
        <v>6894.5411493381735</v>
      </c>
      <c r="H24" s="35">
        <v>7400.6122757600815</v>
      </c>
      <c r="I24" s="72" t="s">
        <v>177</v>
      </c>
    </row>
    <row r="25" spans="1:10" ht="12" customHeight="1" x14ac:dyDescent="0.2">
      <c r="A25" s="20" t="s">
        <v>165</v>
      </c>
      <c r="B25" s="35">
        <v>15885.411618280797</v>
      </c>
      <c r="C25" s="35">
        <v>15896.911828969001</v>
      </c>
      <c r="D25" s="35">
        <v>15948.250209493812</v>
      </c>
      <c r="E25" s="35">
        <v>16210.107171949707</v>
      </c>
      <c r="F25" s="35">
        <v>19067.248092202022</v>
      </c>
      <c r="G25" s="35">
        <v>20006.155811090495</v>
      </c>
      <c r="H25" s="35">
        <v>20968.288539803583</v>
      </c>
      <c r="I25" s="72" t="s">
        <v>177</v>
      </c>
    </row>
    <row r="26" spans="1:10" ht="12" customHeight="1" x14ac:dyDescent="0.2">
      <c r="A26" s="20" t="s">
        <v>166</v>
      </c>
      <c r="B26" s="35">
        <v>3392.8197033172401</v>
      </c>
      <c r="C26" s="35">
        <v>3488.6816913979346</v>
      </c>
      <c r="D26" s="35">
        <v>2951.1496901401979</v>
      </c>
      <c r="E26" s="35">
        <v>4056.5199202333492</v>
      </c>
      <c r="F26" s="35">
        <v>4471.3662417820597</v>
      </c>
      <c r="G26" s="35">
        <v>4465.6244229763679</v>
      </c>
      <c r="H26" s="35">
        <v>4381.953226173493</v>
      </c>
      <c r="I26" s="72" t="s">
        <v>177</v>
      </c>
    </row>
    <row r="27" spans="1:10" ht="12" customHeight="1" x14ac:dyDescent="0.2">
      <c r="A27" s="20" t="s">
        <v>167</v>
      </c>
      <c r="B27" s="35">
        <v>21882.0697764426</v>
      </c>
      <c r="C27" s="35">
        <v>23144.092900235042</v>
      </c>
      <c r="D27" s="35">
        <v>24510.25000836869</v>
      </c>
      <c r="E27" s="35">
        <v>25188.303522256694</v>
      </c>
      <c r="F27" s="35">
        <v>25272.737558285939</v>
      </c>
      <c r="G27" s="35">
        <v>26530.335726572401</v>
      </c>
      <c r="H27" s="35">
        <v>28437.32953546647</v>
      </c>
      <c r="I27" s="72" t="s">
        <v>177</v>
      </c>
    </row>
    <row r="28" spans="1:10" ht="15" customHeight="1" x14ac:dyDescent="0.2">
      <c r="A28" s="21" t="s">
        <v>24</v>
      </c>
      <c r="B28" s="37">
        <v>131729.8397465345</v>
      </c>
      <c r="C28" s="37">
        <v>134697.36441077464</v>
      </c>
      <c r="D28" s="37">
        <v>135864.8089660223</v>
      </c>
      <c r="E28" s="37">
        <v>138667.19930699337</v>
      </c>
      <c r="F28" s="37">
        <v>144090.37466616739</v>
      </c>
      <c r="G28" s="35">
        <v>149363.80925108423</v>
      </c>
      <c r="H28" s="35">
        <v>157908.81881228564</v>
      </c>
      <c r="I28" s="72" t="s">
        <v>177</v>
      </c>
    </row>
    <row r="29" spans="1:10" ht="12" customHeight="1" x14ac:dyDescent="0.2">
      <c r="A29" s="20" t="s">
        <v>168</v>
      </c>
      <c r="B29" s="35">
        <v>18621.441176</v>
      </c>
      <c r="C29" s="35">
        <v>19025.808194000001</v>
      </c>
      <c r="D29" s="35">
        <v>18570.934128000001</v>
      </c>
      <c r="E29" s="35">
        <v>20031.914947000001</v>
      </c>
      <c r="F29" s="35">
        <v>21691.801681999998</v>
      </c>
      <c r="G29" s="35">
        <v>24019.113339</v>
      </c>
      <c r="H29" s="35">
        <v>27651.835071000001</v>
      </c>
      <c r="I29" s="72" t="s">
        <v>177</v>
      </c>
    </row>
    <row r="30" spans="1:10" ht="23.25" customHeight="1" x14ac:dyDescent="0.2">
      <c r="A30" s="28" t="s">
        <v>206</v>
      </c>
      <c r="B30" s="38">
        <v>150351.2809225345</v>
      </c>
      <c r="C30" s="38">
        <v>153723.17260477465</v>
      </c>
      <c r="D30" s="38">
        <v>154435.7430940223</v>
      </c>
      <c r="E30" s="38">
        <v>158699.11425399338</v>
      </c>
      <c r="F30" s="38">
        <v>165782.17634816738</v>
      </c>
      <c r="G30" s="38">
        <v>173382.92259008423</v>
      </c>
      <c r="H30" s="38">
        <v>185560.65388328565</v>
      </c>
      <c r="I30" s="39">
        <v>197814</v>
      </c>
      <c r="J30" s="23"/>
    </row>
    <row r="31" spans="1:10" ht="12" customHeight="1" x14ac:dyDescent="0.2">
      <c r="A31" s="24" t="s">
        <v>25</v>
      </c>
      <c r="B31" s="35">
        <v>123618.83829624022</v>
      </c>
      <c r="C31" s="35">
        <v>127166.90801368403</v>
      </c>
      <c r="D31" s="35">
        <v>128675.76012017413</v>
      </c>
      <c r="E31" s="35">
        <v>133409.79170422466</v>
      </c>
      <c r="F31" s="35">
        <v>133414.63439770057</v>
      </c>
      <c r="G31" s="35">
        <v>143901.43528580474</v>
      </c>
      <c r="H31" s="35">
        <v>145616.68031473571</v>
      </c>
      <c r="I31" s="72" t="s">
        <v>177</v>
      </c>
    </row>
    <row r="32" spans="1:10" ht="12" customHeight="1" x14ac:dyDescent="0.2">
      <c r="A32" s="20" t="s">
        <v>26</v>
      </c>
      <c r="B32" s="35">
        <v>25962.839643230887</v>
      </c>
      <c r="C32" s="35">
        <v>26836.853679686559</v>
      </c>
      <c r="D32" s="35">
        <v>28496.1598122623</v>
      </c>
      <c r="E32" s="35">
        <v>29918.328253671534</v>
      </c>
      <c r="F32" s="35">
        <v>28664.700966437573</v>
      </c>
      <c r="G32" s="35">
        <v>29938.444304347977</v>
      </c>
      <c r="H32" s="35">
        <v>31427.261445310061</v>
      </c>
      <c r="I32" s="72" t="s">
        <v>177</v>
      </c>
    </row>
    <row r="33" spans="1:9" ht="12" customHeight="1" x14ac:dyDescent="0.2">
      <c r="A33" s="20" t="s">
        <v>27</v>
      </c>
      <c r="B33" s="35">
        <v>97655.998653009345</v>
      </c>
      <c r="C33" s="35">
        <v>100330.05433399747</v>
      </c>
      <c r="D33" s="35">
        <v>100179.60030791184</v>
      </c>
      <c r="E33" s="35">
        <v>103491.46345055311</v>
      </c>
      <c r="F33" s="35">
        <v>104749.93343126301</v>
      </c>
      <c r="G33" s="35">
        <v>113962.99098145675</v>
      </c>
      <c r="H33" s="35">
        <v>114189.41886942566</v>
      </c>
      <c r="I33" s="72" t="s">
        <v>177</v>
      </c>
    </row>
    <row r="34" spans="1:9" ht="12" customHeight="1" x14ac:dyDescent="0.2">
      <c r="A34" s="24" t="s">
        <v>28</v>
      </c>
      <c r="B34" s="35">
        <v>55920</v>
      </c>
      <c r="C34" s="35">
        <v>48621.836830700195</v>
      </c>
      <c r="D34" s="35">
        <v>57147.75105015513</v>
      </c>
      <c r="E34" s="35">
        <v>47905.857580791795</v>
      </c>
      <c r="F34" s="35">
        <v>58449.195863235233</v>
      </c>
      <c r="G34" s="35">
        <v>65528.731147419094</v>
      </c>
      <c r="H34" s="35">
        <v>74960.161489892082</v>
      </c>
      <c r="I34" s="72" t="s">
        <v>177</v>
      </c>
    </row>
    <row r="35" spans="1:9" ht="12" customHeight="1" x14ac:dyDescent="0.2">
      <c r="A35" s="24" t="s">
        <v>29</v>
      </c>
      <c r="B35" s="35">
        <v>179538.83829624022</v>
      </c>
      <c r="C35" s="35">
        <v>175788.74484438423</v>
      </c>
      <c r="D35" s="35">
        <v>185823.51117032926</v>
      </c>
      <c r="E35" s="35">
        <v>181315.64928501647</v>
      </c>
      <c r="F35" s="35">
        <v>191863.83026093582</v>
      </c>
      <c r="G35" s="35">
        <v>209430.16643322381</v>
      </c>
      <c r="H35" s="35">
        <v>220576.84180462779</v>
      </c>
      <c r="I35" s="72" t="s">
        <v>177</v>
      </c>
    </row>
    <row r="36" spans="1:9" ht="12" customHeight="1" x14ac:dyDescent="0.2">
      <c r="A36" s="24" t="s">
        <v>30</v>
      </c>
      <c r="B36" s="35">
        <v>60789.735630724084</v>
      </c>
      <c r="C36" s="35">
        <v>62246.267805709242</v>
      </c>
      <c r="D36" s="35">
        <v>62332.025978689569</v>
      </c>
      <c r="E36" s="35">
        <v>71267.713219692887</v>
      </c>
      <c r="F36" s="35">
        <v>73324.94101123359</v>
      </c>
      <c r="G36" s="35">
        <v>80004.581827890477</v>
      </c>
      <c r="H36" s="35">
        <v>90663.68364504326</v>
      </c>
      <c r="I36" s="72" t="s">
        <v>177</v>
      </c>
    </row>
    <row r="37" spans="1:9" ht="12" customHeight="1" x14ac:dyDescent="0.2">
      <c r="A37" s="24" t="s">
        <v>31</v>
      </c>
      <c r="B37" s="35">
        <v>240328.57392696431</v>
      </c>
      <c r="C37" s="35">
        <v>238035.01265009347</v>
      </c>
      <c r="D37" s="35">
        <v>248155.53714901884</v>
      </c>
      <c r="E37" s="35">
        <v>252583.36250470934</v>
      </c>
      <c r="F37" s="35">
        <v>265188.77127216943</v>
      </c>
      <c r="G37" s="35">
        <v>289434.74826111429</v>
      </c>
      <c r="H37" s="35">
        <v>311240.52544967108</v>
      </c>
      <c r="I37" s="72" t="s">
        <v>177</v>
      </c>
    </row>
    <row r="38" spans="1:9" ht="12" customHeight="1" x14ac:dyDescent="0.2">
      <c r="A38" s="24" t="s">
        <v>32</v>
      </c>
      <c r="B38" s="35">
        <v>89978.231584225505</v>
      </c>
      <c r="C38" s="35">
        <v>84312.004204822471</v>
      </c>
      <c r="D38" s="35">
        <v>93719.794054996499</v>
      </c>
      <c r="E38" s="35">
        <v>93884.248250715958</v>
      </c>
      <c r="F38" s="35">
        <v>99406.594924002013</v>
      </c>
      <c r="G38" s="35">
        <v>116051.82567103008</v>
      </c>
      <c r="H38" s="35">
        <v>125679.87156638544</v>
      </c>
      <c r="I38" s="72" t="s">
        <v>177</v>
      </c>
    </row>
    <row r="39" spans="1:9" ht="19.5" customHeight="1" x14ac:dyDescent="0.2">
      <c r="A39" s="19" t="s">
        <v>33</v>
      </c>
      <c r="B39" s="35"/>
      <c r="C39" s="35"/>
      <c r="D39" s="35"/>
      <c r="E39" s="35"/>
      <c r="F39" s="35"/>
      <c r="G39" s="35"/>
      <c r="H39" s="35"/>
      <c r="I39" s="35"/>
    </row>
    <row r="40" spans="1:9" ht="12" customHeight="1" x14ac:dyDescent="0.2">
      <c r="A40" s="24" t="s">
        <v>34</v>
      </c>
      <c r="B40" s="40">
        <v>26732.442626294272</v>
      </c>
      <c r="C40" s="40">
        <v>26556.264591090614</v>
      </c>
      <c r="D40" s="40">
        <v>25759.982973848164</v>
      </c>
      <c r="E40" s="40">
        <v>25289.322549768724</v>
      </c>
      <c r="F40" s="40">
        <v>32367.54195046681</v>
      </c>
      <c r="G40" s="40">
        <v>29481.487304279493</v>
      </c>
      <c r="H40" s="40">
        <v>39943.973568549933</v>
      </c>
      <c r="I40" s="72" t="s">
        <v>177</v>
      </c>
    </row>
    <row r="41" spans="1:9" ht="12" customHeight="1" x14ac:dyDescent="0.2">
      <c r="A41" s="24" t="s">
        <v>207</v>
      </c>
      <c r="B41" s="40">
        <v>1363.5449228906225</v>
      </c>
      <c r="C41" s="40">
        <v>1394.1248139008267</v>
      </c>
      <c r="D41" s="40">
        <v>1400.5871590624613</v>
      </c>
      <c r="E41" s="40">
        <v>1439.2519317461877</v>
      </c>
      <c r="F41" s="40">
        <v>1503.4886532278365</v>
      </c>
      <c r="G41" s="40">
        <v>1572.4202837716794</v>
      </c>
      <c r="H41" s="40">
        <v>1682.8608704782628</v>
      </c>
      <c r="I41" s="40">
        <v>1793.9872126241328</v>
      </c>
    </row>
    <row r="42" spans="1:9" ht="12" customHeight="1" x14ac:dyDescent="0.2">
      <c r="A42" s="24" t="s">
        <v>208</v>
      </c>
      <c r="B42" s="40">
        <v>1751.5410300947979</v>
      </c>
      <c r="C42" s="40">
        <v>1850.4420886810281</v>
      </c>
      <c r="D42" s="40">
        <v>1858.9917075869641</v>
      </c>
      <c r="E42" s="40">
        <v>1596.7981444772649</v>
      </c>
      <c r="F42" s="40">
        <v>1662.9989560985375</v>
      </c>
      <c r="G42" s="40">
        <v>1771.2367217775318</v>
      </c>
      <c r="H42" s="40">
        <v>1986.9279911422962</v>
      </c>
      <c r="I42" s="40">
        <v>2052.3213712420079</v>
      </c>
    </row>
    <row r="43" spans="1:9" ht="12" customHeight="1" x14ac:dyDescent="0.2">
      <c r="A43" s="24" t="s">
        <v>209</v>
      </c>
      <c r="B43" s="41">
        <v>0.5521829597880501</v>
      </c>
      <c r="C43" s="41">
        <v>1.428410933895341</v>
      </c>
      <c r="D43" s="41">
        <v>-0.14677421793549694</v>
      </c>
      <c r="E43" s="41">
        <v>1.7362661119909806</v>
      </c>
      <c r="F43" s="41">
        <v>-0.2316867373470699</v>
      </c>
      <c r="G43" s="41">
        <v>0.54946999475502523</v>
      </c>
      <c r="H43" s="41">
        <v>1.4244051083682541</v>
      </c>
      <c r="I43" s="41">
        <v>1.5270650171250066</v>
      </c>
    </row>
    <row r="44" spans="1:9" ht="12" customHeight="1" x14ac:dyDescent="0.2">
      <c r="A44" s="24" t="s">
        <v>210</v>
      </c>
      <c r="B44" s="41">
        <v>1.6407800821195195</v>
      </c>
      <c r="C44" s="41">
        <v>2.2426757268382946</v>
      </c>
      <c r="D44" s="41">
        <v>0.4635413628104601</v>
      </c>
      <c r="E44" s="41">
        <v>2.76061167871966</v>
      </c>
      <c r="F44" s="41">
        <v>4.4632020332752154</v>
      </c>
      <c r="G44" s="41">
        <v>4.5847789004495487</v>
      </c>
      <c r="H44" s="41">
        <v>7.0236048114105776</v>
      </c>
      <c r="I44" s="41">
        <v>6.6034182679812536</v>
      </c>
    </row>
    <row r="45" spans="1:9" ht="12" customHeight="1" x14ac:dyDescent="0.2">
      <c r="A45" s="25" t="s">
        <v>211</v>
      </c>
      <c r="B45" s="42">
        <v>1.0826190842289529</v>
      </c>
      <c r="C45" s="42">
        <v>0.80279754503267409</v>
      </c>
      <c r="D45" s="42">
        <v>0.61121268338191204</v>
      </c>
      <c r="E45" s="42">
        <v>1.0068637329397223</v>
      </c>
      <c r="F45" s="42">
        <v>4.7057914653346744</v>
      </c>
      <c r="G45" s="42">
        <v>4.0132572612317174</v>
      </c>
      <c r="H45" s="42">
        <v>5.5205645002894377</v>
      </c>
      <c r="I45" s="42">
        <v>5</v>
      </c>
    </row>
    <row r="46" spans="1:9" ht="18.75" customHeight="1" x14ac:dyDescent="0.2">
      <c r="A46" s="43" t="s">
        <v>212</v>
      </c>
      <c r="B46" s="43"/>
      <c r="C46" s="43"/>
      <c r="D46" s="43"/>
      <c r="E46" s="43"/>
      <c r="F46" s="43"/>
      <c r="G46" s="43"/>
      <c r="H46" s="43"/>
      <c r="I46" s="43"/>
    </row>
    <row r="50" spans="2:2" x14ac:dyDescent="0.2">
      <c r="B50" s="213"/>
    </row>
  </sheetData>
  <mergeCells count="5">
    <mergeCell ref="F9:F10"/>
    <mergeCell ref="E9:E10"/>
    <mergeCell ref="D9:D10"/>
    <mergeCell ref="C9:C10"/>
    <mergeCell ref="B9:B10"/>
  </mergeCells>
  <conditionalFormatting sqref="B30:I30 B11:H29 B39:I39 B40:H40 B31:H38">
    <cfRule type="cellIs" dxfId="445" priority="4" operator="greaterThan">
      <formula>9999</formula>
    </cfRule>
  </conditionalFormatting>
  <conditionalFormatting sqref="I11:I29">
    <cfRule type="cellIs" dxfId="444" priority="3" operator="between">
      <formula>9999</formula>
      <formula>-9999</formula>
    </cfRule>
  </conditionalFormatting>
  <conditionalFormatting sqref="I31:I38">
    <cfRule type="cellIs" dxfId="443" priority="2" operator="between">
      <formula>9999</formula>
      <formula>-9999</formula>
    </cfRule>
  </conditionalFormatting>
  <conditionalFormatting sqref="I40">
    <cfRule type="cellIs" dxfId="442" priority="1" operator="between">
      <formula>9999</formula>
      <formula>-9999</formula>
    </cfRule>
  </conditionalFormatting>
  <hyperlinks>
    <hyperlink ref="A5" location="Índice!A23" display="Índice"/>
  </hyperlinks>
  <pageMargins left="0.70866141732283472" right="0.70866141732283472" top="0.74803149606299213" bottom="0.74803149606299213" header="0.31496062992125984" footer="0.31496062992125984"/>
  <pageSetup paperSize="9" scale="93" orientation="portrait" r:id="rId1"/>
  <headerFooter scaleWithDoc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I58"/>
  <sheetViews>
    <sheetView showGridLines="0" topLeftCell="A4" zoomScale="120" zoomScaleNormal="120" zoomScalePageLayoutView="120" workbookViewId="0">
      <selection activeCell="B57" sqref="B57"/>
    </sheetView>
  </sheetViews>
  <sheetFormatPr defaultColWidth="8.85546875" defaultRowHeight="12.75" x14ac:dyDescent="0.2"/>
  <cols>
    <col min="1" max="1" width="6.140625" style="3" customWidth="1"/>
    <col min="2" max="2" width="12.85546875" style="3" customWidth="1"/>
    <col min="3" max="5" width="14.7109375" style="3" customWidth="1"/>
    <col min="6" max="16384" width="8.85546875" style="2"/>
  </cols>
  <sheetData>
    <row r="1" spans="1:9" s="17" customFormat="1" x14ac:dyDescent="0.2"/>
    <row r="2" spans="1:9" s="17" customFormat="1" x14ac:dyDescent="0.2"/>
    <row r="3" spans="1:9" s="17" customFormat="1" x14ac:dyDescent="0.2"/>
    <row r="4" spans="1:9" s="17" customFormat="1" x14ac:dyDescent="0.2"/>
    <row r="5" spans="1:9" s="17" customFormat="1" x14ac:dyDescent="0.2">
      <c r="A5" s="147" t="s">
        <v>203</v>
      </c>
    </row>
    <row r="6" spans="1:9" s="17" customFormat="1" ht="18.75" x14ac:dyDescent="0.3">
      <c r="A6" s="26" t="s">
        <v>201</v>
      </c>
    </row>
    <row r="7" spans="1:9" s="17" customFormat="1" x14ac:dyDescent="0.2"/>
    <row r="8" spans="1:9" s="17" customFormat="1" ht="18" customHeight="1" x14ac:dyDescent="0.2">
      <c r="A8" s="27" t="s">
        <v>204</v>
      </c>
      <c r="B8" s="18"/>
      <c r="C8" s="18"/>
      <c r="D8" s="18"/>
      <c r="E8" s="18"/>
      <c r="F8" s="18"/>
      <c r="G8" s="18"/>
      <c r="H8" s="18"/>
      <c r="I8" s="18"/>
    </row>
    <row r="9" spans="1:9" s="17" customFormat="1" ht="13.5" customHeight="1" x14ac:dyDescent="0.2">
      <c r="A9" s="24"/>
      <c r="B9" s="24"/>
      <c r="C9" s="29" t="s">
        <v>451</v>
      </c>
      <c r="D9" s="29" t="s">
        <v>453</v>
      </c>
      <c r="E9" s="29" t="s">
        <v>454</v>
      </c>
    </row>
    <row r="10" spans="1:9" s="17" customFormat="1" ht="13.5" customHeight="1" x14ac:dyDescent="0.2">
      <c r="A10" s="25"/>
      <c r="B10" s="25"/>
      <c r="C10" s="44" t="s">
        <v>35</v>
      </c>
      <c r="D10" s="44" t="s">
        <v>36</v>
      </c>
      <c r="E10" s="44" t="s">
        <v>37</v>
      </c>
    </row>
    <row r="11" spans="1:9" s="17" customFormat="1" ht="12" customHeight="1" x14ac:dyDescent="0.2">
      <c r="A11" s="30">
        <v>2005</v>
      </c>
      <c r="B11" s="19" t="s">
        <v>38</v>
      </c>
      <c r="C11" s="76" t="s">
        <v>177</v>
      </c>
      <c r="D11" s="45">
        <v>1.8000000000000016</v>
      </c>
      <c r="E11" s="45">
        <v>0.40000000000000036</v>
      </c>
    </row>
    <row r="12" spans="1:9" s="17" customFormat="1" ht="12" customHeight="1" x14ac:dyDescent="0.2">
      <c r="A12" s="30">
        <v>2006</v>
      </c>
      <c r="B12" s="19" t="s">
        <v>38</v>
      </c>
      <c r="C12" s="76" t="s">
        <v>177</v>
      </c>
      <c r="D12" s="45">
        <v>5.812701829924638</v>
      </c>
      <c r="E12" s="45">
        <v>4.8470271034098955</v>
      </c>
    </row>
    <row r="13" spans="1:9" s="17" customFormat="1" ht="12" customHeight="1" x14ac:dyDescent="0.2">
      <c r="A13" s="30">
        <v>2007</v>
      </c>
      <c r="B13" s="19" t="s">
        <v>38</v>
      </c>
      <c r="C13" s="76" t="s">
        <v>177</v>
      </c>
      <c r="D13" s="45">
        <v>3.3579382363175148</v>
      </c>
      <c r="E13" s="45">
        <v>4.397920822054191</v>
      </c>
    </row>
    <row r="14" spans="1:9" s="17" customFormat="1" ht="12" customHeight="1" x14ac:dyDescent="0.2">
      <c r="A14" s="30">
        <v>2008</v>
      </c>
      <c r="B14" s="19" t="s">
        <v>38</v>
      </c>
      <c r="C14" s="76" t="s">
        <v>177</v>
      </c>
      <c r="D14" s="45">
        <v>6.6455186315723669</v>
      </c>
      <c r="E14" s="45">
        <v>6.7741465721408378</v>
      </c>
    </row>
    <row r="15" spans="1:9" s="17" customFormat="1" ht="12" customHeight="1" x14ac:dyDescent="0.2">
      <c r="A15" s="30">
        <v>2009</v>
      </c>
      <c r="B15" s="19" t="s">
        <v>38</v>
      </c>
      <c r="C15" s="76" t="s">
        <v>177</v>
      </c>
      <c r="D15" s="45">
        <v>-0.31110110813377112</v>
      </c>
      <c r="E15" s="45">
        <v>1.0047276824670881</v>
      </c>
    </row>
    <row r="16" spans="1:9" s="17" customFormat="1" ht="12" customHeight="1" x14ac:dyDescent="0.2">
      <c r="A16" s="30">
        <v>2010</v>
      </c>
      <c r="B16" s="19" t="s">
        <v>38</v>
      </c>
      <c r="C16" s="76" t="s">
        <v>177</v>
      </c>
      <c r="D16" s="45">
        <v>3.4395506405090925</v>
      </c>
      <c r="E16" s="45">
        <v>2.0739584192791316</v>
      </c>
    </row>
    <row r="17" spans="1:5" s="17" customFormat="1" ht="12" customHeight="1" x14ac:dyDescent="0.2">
      <c r="A17" s="30">
        <v>2011</v>
      </c>
      <c r="B17" s="19" t="s">
        <v>38</v>
      </c>
      <c r="C17" s="76" t="s">
        <v>177</v>
      </c>
      <c r="D17" s="45">
        <v>3.5343786733457172</v>
      </c>
      <c r="E17" s="45">
        <v>4.4728092717085666</v>
      </c>
    </row>
    <row r="18" spans="1:5" s="17" customFormat="1" ht="12" customHeight="1" x14ac:dyDescent="0.2">
      <c r="A18" s="30">
        <v>2012</v>
      </c>
      <c r="B18" s="19" t="s">
        <v>38</v>
      </c>
      <c r="C18" s="76" t="s">
        <v>177</v>
      </c>
      <c r="D18" s="45">
        <v>4.1402720179553709</v>
      </c>
      <c r="E18" s="45">
        <v>2.5429519699595948</v>
      </c>
    </row>
    <row r="19" spans="1:5" s="17" customFormat="1" ht="12" customHeight="1" x14ac:dyDescent="0.2">
      <c r="A19" s="30">
        <v>2013</v>
      </c>
      <c r="B19" s="19" t="s">
        <v>38</v>
      </c>
      <c r="C19" s="76" t="s">
        <v>177</v>
      </c>
      <c r="D19" s="45">
        <v>6.5355633866914786E-2</v>
      </c>
      <c r="E19" s="45">
        <v>1.5056622566542943</v>
      </c>
    </row>
    <row r="20" spans="1:5" s="17" customFormat="1" ht="12" customHeight="1" x14ac:dyDescent="0.2">
      <c r="A20" s="30">
        <v>2014</v>
      </c>
      <c r="B20" s="19" t="s">
        <v>38</v>
      </c>
      <c r="C20" s="76" t="s">
        <v>177</v>
      </c>
      <c r="D20" s="45">
        <v>-0.33869920289529842</v>
      </c>
      <c r="E20" s="45">
        <v>-0.23834421358107649</v>
      </c>
    </row>
    <row r="21" spans="1:5" s="17" customFormat="1" ht="12" customHeight="1" x14ac:dyDescent="0.2">
      <c r="A21" s="30">
        <v>2015</v>
      </c>
      <c r="B21" s="19" t="s">
        <v>38</v>
      </c>
      <c r="C21" s="76" t="s">
        <v>177</v>
      </c>
      <c r="D21" s="45">
        <v>-0.56312815992483056</v>
      </c>
      <c r="E21" s="45">
        <v>0.13039603155409196</v>
      </c>
    </row>
    <row r="22" spans="1:5" s="17" customFormat="1" ht="12" customHeight="1" x14ac:dyDescent="0.2">
      <c r="A22" s="30">
        <v>2016</v>
      </c>
      <c r="B22" s="19" t="s">
        <v>38</v>
      </c>
      <c r="C22" s="76" t="s">
        <v>177</v>
      </c>
      <c r="D22" s="45">
        <v>-0.20036220743370192</v>
      </c>
      <c r="E22" s="45">
        <v>-1.4072059093922729</v>
      </c>
    </row>
    <row r="23" spans="1:5" s="17" customFormat="1" ht="12" customHeight="1" x14ac:dyDescent="0.2">
      <c r="A23" s="30">
        <v>2017</v>
      </c>
      <c r="B23" s="19" t="s">
        <v>38</v>
      </c>
      <c r="C23" s="76" t="s">
        <v>177</v>
      </c>
      <c r="D23" s="45">
        <v>0.28008088710069767</v>
      </c>
      <c r="E23" s="45">
        <v>0.78409351437684904</v>
      </c>
    </row>
    <row r="24" spans="1:5" s="17" customFormat="1" ht="12" customHeight="1" x14ac:dyDescent="0.2">
      <c r="A24" s="31">
        <v>2018</v>
      </c>
      <c r="B24" s="32" t="s">
        <v>38</v>
      </c>
      <c r="C24" s="77" t="s">
        <v>177</v>
      </c>
      <c r="D24" s="46">
        <v>0.98141834036777897</v>
      </c>
      <c r="E24" s="46">
        <v>1.2569956669050919</v>
      </c>
    </row>
    <row r="25" spans="1:5" s="17" customFormat="1" ht="19.5" customHeight="1" x14ac:dyDescent="0.2">
      <c r="A25" s="30">
        <v>2017</v>
      </c>
      <c r="B25" s="19" t="s">
        <v>39</v>
      </c>
      <c r="C25" s="45">
        <v>-0.69031313015566198</v>
      </c>
      <c r="D25" s="45">
        <v>-0.42877598778443549</v>
      </c>
      <c r="E25" s="45">
        <v>-1.3486333225254721</v>
      </c>
    </row>
    <row r="26" spans="1:5" s="17" customFormat="1" ht="12" customHeight="1" x14ac:dyDescent="0.2">
      <c r="A26" s="30"/>
      <c r="B26" s="19" t="s">
        <v>40</v>
      </c>
      <c r="C26" s="45">
        <v>0.29066027362636415</v>
      </c>
      <c r="D26" s="45">
        <v>0.39434613549951258</v>
      </c>
      <c r="E26" s="45">
        <v>-1.2142549109179113</v>
      </c>
    </row>
    <row r="27" spans="1:5" s="17" customFormat="1" ht="12" customHeight="1" x14ac:dyDescent="0.2">
      <c r="A27" s="30"/>
      <c r="B27" s="19" t="s">
        <v>41</v>
      </c>
      <c r="C27" s="45">
        <v>-0.24569804137746232</v>
      </c>
      <c r="D27" s="45">
        <v>0.51293903072249236</v>
      </c>
      <c r="E27" s="45">
        <v>-1.0693632506625805</v>
      </c>
    </row>
    <row r="28" spans="1:5" s="17" customFormat="1" ht="12" customHeight="1" x14ac:dyDescent="0.2">
      <c r="A28" s="30"/>
      <c r="B28" s="19" t="s">
        <v>42</v>
      </c>
      <c r="C28" s="45">
        <v>-0.17929584675860921</v>
      </c>
      <c r="D28" s="45">
        <v>0.31734249055541675</v>
      </c>
      <c r="E28" s="45">
        <v>-0.96388570037133636</v>
      </c>
    </row>
    <row r="29" spans="1:5" s="17" customFormat="1" ht="12" customHeight="1" x14ac:dyDescent="0.2">
      <c r="A29" s="30"/>
      <c r="B29" s="19" t="s">
        <v>43</v>
      </c>
      <c r="C29" s="45">
        <v>0.13136900935541984</v>
      </c>
      <c r="D29" s="45">
        <v>0.37022613287338579</v>
      </c>
      <c r="E29" s="45">
        <v>-0.84761050115303993</v>
      </c>
    </row>
    <row r="30" spans="1:5" s="17" customFormat="1" ht="12" customHeight="1" x14ac:dyDescent="0.2">
      <c r="A30" s="30"/>
      <c r="B30" s="19" t="s">
        <v>44</v>
      </c>
      <c r="C30" s="45">
        <v>0.11720134625492484</v>
      </c>
      <c r="D30" s="45">
        <v>1.7676859605749273</v>
      </c>
      <c r="E30" s="45">
        <v>-0.5155618856918065</v>
      </c>
    </row>
    <row r="31" spans="1:5" s="17" customFormat="1" ht="12" customHeight="1" x14ac:dyDescent="0.2">
      <c r="A31" s="30"/>
      <c r="B31" s="19" t="s">
        <v>45</v>
      </c>
      <c r="C31" s="45">
        <v>-4.7289738549172178E-3</v>
      </c>
      <c r="D31" s="45">
        <v>1.5588890939403743</v>
      </c>
      <c r="E31" s="45">
        <v>-0.19559537485913658</v>
      </c>
    </row>
    <row r="32" spans="1:5" s="17" customFormat="1" ht="12" customHeight="1" x14ac:dyDescent="0.2">
      <c r="A32" s="30"/>
      <c r="B32" s="19" t="s">
        <v>46</v>
      </c>
      <c r="C32" s="45">
        <v>0.64677451313055467</v>
      </c>
      <c r="D32" s="45">
        <v>1.5975461460886242</v>
      </c>
      <c r="E32" s="45">
        <v>9.2513030118457351E-2</v>
      </c>
    </row>
    <row r="33" spans="1:5" s="17" customFormat="1" ht="12.75" customHeight="1" x14ac:dyDescent="0.2">
      <c r="A33" s="30"/>
      <c r="B33" s="19" t="s">
        <v>47</v>
      </c>
      <c r="C33" s="45">
        <v>8.2414312719381044E-2</v>
      </c>
      <c r="D33" s="45">
        <v>1.5861677677586172</v>
      </c>
      <c r="E33" s="45">
        <v>0.39817792907497207</v>
      </c>
    </row>
    <row r="34" spans="1:5" s="17" customFormat="1" ht="12.75" customHeight="1" x14ac:dyDescent="0.2">
      <c r="A34" s="30"/>
      <c r="B34" s="19" t="s">
        <v>48</v>
      </c>
      <c r="C34" s="45">
        <v>-0.23482212371229716</v>
      </c>
      <c r="D34" s="45">
        <v>0.69098914615592921</v>
      </c>
      <c r="E34" s="45">
        <v>0.5656938749754703</v>
      </c>
    </row>
    <row r="35" spans="1:5" s="17" customFormat="1" ht="12.75" customHeight="1" x14ac:dyDescent="0.2">
      <c r="A35" s="30"/>
      <c r="B35" s="19" t="s">
        <v>49</v>
      </c>
      <c r="C35" s="45">
        <v>9.4197668643047905E-4</v>
      </c>
      <c r="D35" s="45">
        <v>0.80474784072279704</v>
      </c>
      <c r="E35" s="45">
        <v>0.74344404546786702</v>
      </c>
    </row>
    <row r="36" spans="1:5" s="17" customFormat="1" ht="12.75" customHeight="1" x14ac:dyDescent="0.2">
      <c r="A36" s="30"/>
      <c r="B36" s="19" t="s">
        <v>38</v>
      </c>
      <c r="C36" s="45">
        <v>0.37170137172113371</v>
      </c>
      <c r="D36" s="45">
        <v>0.28008088710069767</v>
      </c>
      <c r="E36" s="45">
        <v>0.78409351437684904</v>
      </c>
    </row>
    <row r="37" spans="1:5" s="17" customFormat="1" ht="12.75" customHeight="1" x14ac:dyDescent="0.2">
      <c r="A37" s="24"/>
      <c r="B37" s="33" t="s">
        <v>169</v>
      </c>
      <c r="C37" s="79" t="s">
        <v>177</v>
      </c>
      <c r="D37" s="47">
        <v>1.1000000000000001</v>
      </c>
      <c r="E37" s="47">
        <v>1</v>
      </c>
    </row>
    <row r="38" spans="1:5" s="17" customFormat="1" ht="17.25" customHeight="1" x14ac:dyDescent="0.2">
      <c r="A38" s="30">
        <v>2018</v>
      </c>
      <c r="B38" s="19" t="s">
        <v>39</v>
      </c>
      <c r="C38" s="45">
        <v>3.2038750716933961E-2</v>
      </c>
      <c r="D38" s="45">
        <v>1.0094911523630401</v>
      </c>
      <c r="E38" s="45">
        <v>0.90494873587496638</v>
      </c>
    </row>
    <row r="39" spans="1:5" s="17" customFormat="1" ht="12" customHeight="1" x14ac:dyDescent="0.2">
      <c r="A39" s="30"/>
      <c r="B39" s="19" t="s">
        <v>40</v>
      </c>
      <c r="C39" s="45">
        <v>9.6703264569475422E-2</v>
      </c>
      <c r="D39" s="45">
        <v>0.8141439611408785</v>
      </c>
      <c r="E39" s="45">
        <v>0.94001820770983624</v>
      </c>
    </row>
    <row r="40" spans="1:5" s="17" customFormat="1" ht="12" customHeight="1" x14ac:dyDescent="0.2">
      <c r="A40" s="30"/>
      <c r="B40" s="19" t="s">
        <v>41</v>
      </c>
      <c r="C40" s="45">
        <v>-4.6671204430726032E-2</v>
      </c>
      <c r="D40" s="45">
        <v>1.0152853635477577</v>
      </c>
      <c r="E40" s="45">
        <v>0.98188116544315474</v>
      </c>
    </row>
    <row r="41" spans="1:5" s="17" customFormat="1" ht="12" customHeight="1" x14ac:dyDescent="0.2">
      <c r="A41" s="30"/>
      <c r="B41" s="19" t="s">
        <v>42</v>
      </c>
      <c r="C41" s="45">
        <v>-3.6136867874914103E-2</v>
      </c>
      <c r="D41" s="45">
        <v>1.1601575644299533</v>
      </c>
      <c r="E41" s="45">
        <v>1.052102416711409</v>
      </c>
    </row>
    <row r="42" spans="1:5" s="17" customFormat="1" ht="12" customHeight="1" x14ac:dyDescent="0.2">
      <c r="A42" s="30"/>
      <c r="B42" s="19" t="s">
        <v>43</v>
      </c>
      <c r="C42" s="45">
        <v>0.10856005032338079</v>
      </c>
      <c r="D42" s="45">
        <v>1.1371142572986548</v>
      </c>
      <c r="E42" s="45">
        <v>1.1160114676555644</v>
      </c>
    </row>
    <row r="43" spans="1:5" s="17" customFormat="1" ht="12" customHeight="1" x14ac:dyDescent="0.2">
      <c r="A43" s="30"/>
      <c r="B43" s="19" t="s">
        <v>44</v>
      </c>
      <c r="C43" s="45">
        <v>0.52303769633157415</v>
      </c>
      <c r="D43" s="45">
        <v>1.5470849392148711</v>
      </c>
      <c r="E43" s="45">
        <v>1.098518410612459</v>
      </c>
    </row>
    <row r="44" spans="1:5" s="17" customFormat="1" ht="12" customHeight="1" x14ac:dyDescent="0.2">
      <c r="A44" s="30"/>
      <c r="B44" s="19" t="s">
        <v>45</v>
      </c>
      <c r="C44" s="45">
        <v>0.41126574589875897</v>
      </c>
      <c r="D44" s="45">
        <v>1.9695354281989319</v>
      </c>
      <c r="E44" s="45">
        <v>1.1333870680072078</v>
      </c>
    </row>
    <row r="45" spans="1:5" s="17" customFormat="1" ht="12" customHeight="1" x14ac:dyDescent="0.2">
      <c r="A45" s="30"/>
      <c r="B45" s="19" t="s">
        <v>46</v>
      </c>
      <c r="C45" s="45">
        <v>-0.27688524680042903</v>
      </c>
      <c r="D45" s="45">
        <v>1.0337363718506909</v>
      </c>
      <c r="E45" s="45">
        <v>1.0866934180847609</v>
      </c>
    </row>
    <row r="46" spans="1:5" s="17" customFormat="1" ht="12.75" customHeight="1" x14ac:dyDescent="0.2">
      <c r="A46" s="30"/>
      <c r="B46" s="19" t="s">
        <v>47</v>
      </c>
      <c r="C46" s="45">
        <v>0.12944585370344708</v>
      </c>
      <c r="D46" s="45">
        <v>1.0812149658232295</v>
      </c>
      <c r="E46" s="45">
        <v>1.0450003785505979</v>
      </c>
    </row>
    <row r="47" spans="1:5" s="17" customFormat="1" ht="12.75" customHeight="1" x14ac:dyDescent="0.2">
      <c r="A47" s="30"/>
      <c r="B47" s="19" t="s">
        <v>48</v>
      </c>
      <c r="C47" s="45">
        <v>0.32183254290669705</v>
      </c>
      <c r="D47" s="45">
        <v>1.6452126573626158</v>
      </c>
      <c r="E47" s="45">
        <v>1.1245879646412327</v>
      </c>
    </row>
    <row r="48" spans="1:5" s="17" customFormat="1" ht="12.75" customHeight="1" x14ac:dyDescent="0.2">
      <c r="A48" s="30"/>
      <c r="B48" s="19" t="s">
        <v>49</v>
      </c>
      <c r="C48" s="45">
        <v>4.5606549467369639E-2</v>
      </c>
      <c r="D48" s="45">
        <v>1.6906116297005669</v>
      </c>
      <c r="E48" s="45">
        <v>1.19840047024804</v>
      </c>
    </row>
    <row r="49" spans="1:5" s="17" customFormat="1" ht="12.75" customHeight="1" x14ac:dyDescent="0.2">
      <c r="A49" s="30"/>
      <c r="B49" s="19" t="s">
        <v>38</v>
      </c>
      <c r="C49" s="45">
        <v>-0.32829379903216438</v>
      </c>
      <c r="D49" s="45">
        <v>0.98141834036777897</v>
      </c>
      <c r="E49" s="45">
        <v>1.2569956669050919</v>
      </c>
    </row>
    <row r="50" spans="1:5" s="17" customFormat="1" ht="12.75" customHeight="1" x14ac:dyDescent="0.2">
      <c r="A50" s="24"/>
      <c r="B50" s="33" t="s">
        <v>169</v>
      </c>
      <c r="C50" s="79" t="s">
        <v>177</v>
      </c>
      <c r="D50" s="47">
        <v>1.01</v>
      </c>
      <c r="E50" s="47">
        <v>1.1000000000000001</v>
      </c>
    </row>
    <row r="51" spans="1:5" s="17" customFormat="1" ht="17.25" customHeight="1" x14ac:dyDescent="0.2">
      <c r="A51" s="30">
        <v>2019</v>
      </c>
      <c r="B51" s="19" t="s">
        <v>39</v>
      </c>
      <c r="C51" s="80">
        <v>-4.1344437155665936E-2</v>
      </c>
      <c r="D51" s="45">
        <v>0.90733869062493699</v>
      </c>
      <c r="E51" s="45">
        <v>1.248226848345535</v>
      </c>
    </row>
    <row r="52" spans="1:5" s="17" customFormat="1" ht="12" customHeight="1" x14ac:dyDescent="0.2">
      <c r="A52" s="30"/>
      <c r="B52" s="19" t="s">
        <v>40</v>
      </c>
      <c r="C52" s="45">
        <v>-0.11962914963613569</v>
      </c>
      <c r="D52" s="45">
        <v>0.68925430344681793</v>
      </c>
      <c r="E52" s="45">
        <v>1.2374627984013786</v>
      </c>
    </row>
    <row r="53" spans="1:5" s="17" customFormat="1" ht="12" customHeight="1" x14ac:dyDescent="0.2">
      <c r="A53" s="30"/>
      <c r="B53" s="19" t="s">
        <v>41</v>
      </c>
      <c r="C53" s="45">
        <v>0.259506936820042</v>
      </c>
      <c r="D53" s="45">
        <v>0.99768673984530487</v>
      </c>
      <c r="E53" s="45">
        <v>1.235802377120665</v>
      </c>
    </row>
    <row r="54" spans="1:5" s="17" customFormat="1" ht="12" customHeight="1" x14ac:dyDescent="0.2">
      <c r="A54" s="30"/>
      <c r="B54" s="19" t="s">
        <v>42</v>
      </c>
      <c r="C54" s="45">
        <v>7.9641612742653578E-2</v>
      </c>
      <c r="D54" s="45">
        <v>1.1146625984230552</v>
      </c>
      <c r="E54" s="45">
        <v>1.231925769417197</v>
      </c>
    </row>
    <row r="55" spans="1:5" s="17" customFormat="1" ht="12" customHeight="1" x14ac:dyDescent="0.2">
      <c r="A55" s="30"/>
      <c r="B55" s="19" t="s">
        <v>43</v>
      </c>
      <c r="C55" s="45">
        <v>0.46752213269669607</v>
      </c>
      <c r="D55" s="45">
        <v>1.4772322910303393</v>
      </c>
      <c r="E55" s="45">
        <v>1.2602797505886443</v>
      </c>
    </row>
    <row r="56" spans="1:5" s="17" customFormat="1" ht="12.75" customHeight="1" x14ac:dyDescent="0.2">
      <c r="A56" s="25"/>
      <c r="B56" s="34" t="s">
        <v>169</v>
      </c>
      <c r="C56" s="81" t="s">
        <v>177</v>
      </c>
      <c r="D56" s="48">
        <v>1.58</v>
      </c>
      <c r="E56" s="48">
        <v>1.6</v>
      </c>
    </row>
    <row r="57" spans="1:5" s="17" customFormat="1" ht="18.75" customHeight="1" x14ac:dyDescent="0.2">
      <c r="A57" s="49" t="s">
        <v>16</v>
      </c>
      <c r="B57" s="50" t="s">
        <v>1257</v>
      </c>
      <c r="C57" s="51"/>
      <c r="D57" s="52"/>
      <c r="E57" s="52"/>
    </row>
    <row r="58" spans="1:5" s="17" customFormat="1" ht="15" customHeight="1" x14ac:dyDescent="0.2">
      <c r="A58" s="53" t="s">
        <v>205</v>
      </c>
      <c r="B58" s="54" t="s">
        <v>213</v>
      </c>
      <c r="C58" s="55"/>
      <c r="D58" s="55"/>
      <c r="E58" s="55"/>
    </row>
  </sheetData>
  <conditionalFormatting sqref="C11:C23">
    <cfRule type="cellIs" dxfId="441" priority="5" operator="between">
      <formula>9999</formula>
      <formula>-9999</formula>
    </cfRule>
  </conditionalFormatting>
  <conditionalFormatting sqref="C24">
    <cfRule type="cellIs" dxfId="440" priority="4" operator="between">
      <formula>9999</formula>
      <formula>-9999</formula>
    </cfRule>
  </conditionalFormatting>
  <conditionalFormatting sqref="C37">
    <cfRule type="cellIs" dxfId="439" priority="3" operator="between">
      <formula>9999</formula>
      <formula>-9999</formula>
    </cfRule>
  </conditionalFormatting>
  <conditionalFormatting sqref="C50">
    <cfRule type="cellIs" dxfId="438" priority="2" operator="between">
      <formula>9999</formula>
      <formula>-9999</formula>
    </cfRule>
  </conditionalFormatting>
  <conditionalFormatting sqref="C56">
    <cfRule type="cellIs" dxfId="437" priority="1" operator="between">
      <formula>9999</formula>
      <formula>-9999</formula>
    </cfRule>
  </conditionalFormatting>
  <hyperlinks>
    <hyperlink ref="A5" location="Índice!A23" display="Índice"/>
  </hyperlinks>
  <printOptions horizontalCentered="1"/>
  <pageMargins left="0.59055118110236227" right="0.43307086614173229" top="0.51181102362204722" bottom="0.51181102362204722" header="0" footer="0.23622047244094491"/>
  <pageSetup paperSize="9" orientation="portrait" r:id="rId1"/>
  <headerFooter scaleWithDoc="0"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ED179"/>
  <sheetViews>
    <sheetView showGridLines="0" topLeftCell="A19" zoomScale="120" zoomScaleNormal="120" zoomScalePageLayoutView="120" workbookViewId="0">
      <selection activeCell="A5" sqref="A5"/>
    </sheetView>
  </sheetViews>
  <sheetFormatPr defaultColWidth="7.85546875" defaultRowHeight="12.75" x14ac:dyDescent="0.2"/>
  <cols>
    <col min="1" max="1" width="38.7109375" style="3" customWidth="1"/>
    <col min="2" max="9" width="6.85546875" style="9" customWidth="1"/>
    <col min="10" max="16384" width="7.85546875" style="2"/>
  </cols>
  <sheetData>
    <row r="1" spans="1:134" s="17" customFormat="1" x14ac:dyDescent="0.2"/>
    <row r="2" spans="1:134" s="17" customFormat="1" x14ac:dyDescent="0.2"/>
    <row r="3" spans="1:134" s="17" customFormat="1" x14ac:dyDescent="0.2"/>
    <row r="4" spans="1:134" s="17" customFormat="1" x14ac:dyDescent="0.2"/>
    <row r="5" spans="1:134" s="17" customFormat="1" x14ac:dyDescent="0.2">
      <c r="A5" s="147" t="s">
        <v>203</v>
      </c>
    </row>
    <row r="6" spans="1:134" s="17" customFormat="1" ht="18.75" x14ac:dyDescent="0.3">
      <c r="A6" s="26" t="s">
        <v>201</v>
      </c>
    </row>
    <row r="7" spans="1:134" s="17" customFormat="1" x14ac:dyDescent="0.2"/>
    <row r="8" spans="1:134" s="17" customFormat="1" ht="18" customHeight="1" x14ac:dyDescent="0.2">
      <c r="A8" s="27" t="s">
        <v>214</v>
      </c>
      <c r="B8" s="18"/>
      <c r="C8" s="18"/>
      <c r="D8" s="18"/>
    </row>
    <row r="9" spans="1:134" s="10" customFormat="1" ht="13.5" customHeight="1" x14ac:dyDescent="0.25">
      <c r="A9" s="24"/>
      <c r="B9" s="335">
        <v>2015</v>
      </c>
      <c r="C9" s="335">
        <v>2016</v>
      </c>
      <c r="D9" s="218">
        <v>2017</v>
      </c>
      <c r="E9" s="332">
        <v>2018</v>
      </c>
      <c r="F9" s="332"/>
      <c r="G9" s="333"/>
      <c r="H9" s="332">
        <v>2019</v>
      </c>
      <c r="I9" s="33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</row>
    <row r="10" spans="1:134" s="10" customFormat="1" ht="13.5" customHeight="1" x14ac:dyDescent="0.25">
      <c r="A10" s="25"/>
      <c r="B10" s="336"/>
      <c r="C10" s="336"/>
      <c r="D10" s="252" t="s">
        <v>3</v>
      </c>
      <c r="E10" s="252" t="s">
        <v>17</v>
      </c>
      <c r="F10" s="44" t="s">
        <v>50</v>
      </c>
      <c r="G10" s="252" t="s">
        <v>3</v>
      </c>
      <c r="H10" s="252" t="s">
        <v>17</v>
      </c>
      <c r="I10" s="44" t="s">
        <v>50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</row>
    <row r="11" spans="1:134" s="10" customFormat="1" ht="15" customHeight="1" x14ac:dyDescent="0.25">
      <c r="A11" s="43" t="s">
        <v>197</v>
      </c>
      <c r="B11" s="57">
        <v>-7291.8350732021063</v>
      </c>
      <c r="C11" s="57">
        <v>-6345.4703157740187</v>
      </c>
      <c r="D11" s="57">
        <v>-13426.718182111206</v>
      </c>
      <c r="E11" s="58">
        <v>-12989.410663096322</v>
      </c>
      <c r="F11" s="57">
        <v>1030.6800810427994</v>
      </c>
      <c r="G11" s="57">
        <v>-9874.8361197632184</v>
      </c>
      <c r="H11" s="58">
        <v>-13130.790000000012</v>
      </c>
      <c r="I11" s="57">
        <v>2144.6880993778896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</row>
    <row r="12" spans="1:134" s="10" customFormat="1" ht="15" customHeight="1" x14ac:dyDescent="0.25">
      <c r="A12" s="69" t="s">
        <v>51</v>
      </c>
      <c r="B12" s="59">
        <v>-48870.582170105932</v>
      </c>
      <c r="C12" s="59">
        <v>-53057.957582532996</v>
      </c>
      <c r="D12" s="59">
        <v>-64238.966748948034</v>
      </c>
      <c r="E12" s="60">
        <v>-63847.730328539983</v>
      </c>
      <c r="F12" s="59">
        <v>-13527.238397538207</v>
      </c>
      <c r="G12" s="59">
        <v>-64192.626932690146</v>
      </c>
      <c r="H12" s="60">
        <v>-68548.920000000013</v>
      </c>
      <c r="I12" s="59">
        <v>-13477.746002279418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</row>
    <row r="13" spans="1:134" s="10" customFormat="1" ht="14.25" customHeight="1" x14ac:dyDescent="0.25">
      <c r="A13" s="70" t="s">
        <v>215</v>
      </c>
      <c r="B13" s="59">
        <v>16023.705310457248</v>
      </c>
      <c r="C13" s="59">
        <v>15506.43159186</v>
      </c>
      <c r="D13" s="59">
        <v>18446.523680440001</v>
      </c>
      <c r="E13" s="60">
        <v>24295.608532834249</v>
      </c>
      <c r="F13" s="59">
        <v>6143.1438668000001</v>
      </c>
      <c r="G13" s="59">
        <v>25527.921513623332</v>
      </c>
      <c r="H13" s="60">
        <v>29280.400000000001</v>
      </c>
      <c r="I13" s="59">
        <v>6361.9093523099991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</row>
    <row r="14" spans="1:134" s="10" customFormat="1" ht="12.75" customHeight="1" x14ac:dyDescent="0.25">
      <c r="A14" s="70" t="s">
        <v>216</v>
      </c>
      <c r="B14" s="59">
        <v>-64894.28748056318</v>
      </c>
      <c r="C14" s="59">
        <v>-68564.389174393</v>
      </c>
      <c r="D14" s="59">
        <v>-82685.490429388039</v>
      </c>
      <c r="E14" s="60">
        <v>-88143.338861374228</v>
      </c>
      <c r="F14" s="59">
        <v>-19670.382264338208</v>
      </c>
      <c r="G14" s="59">
        <v>-89720.548446313478</v>
      </c>
      <c r="H14" s="60">
        <v>-97829.32</v>
      </c>
      <c r="I14" s="59">
        <v>-19839.655354589417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</row>
    <row r="15" spans="1:134" s="10" customFormat="1" ht="13.5" customHeight="1" x14ac:dyDescent="0.25">
      <c r="A15" s="69" t="s">
        <v>217</v>
      </c>
      <c r="B15" s="59">
        <v>22085.771029356052</v>
      </c>
      <c r="C15" s="59">
        <v>24698.611811831233</v>
      </c>
      <c r="D15" s="59">
        <v>27096.521658496124</v>
      </c>
      <c r="E15" s="60">
        <v>29591.378264706829</v>
      </c>
      <c r="F15" s="59">
        <v>8842.1423934836039</v>
      </c>
      <c r="G15" s="59">
        <v>28315.925592804437</v>
      </c>
      <c r="H15" s="60">
        <v>30571.940000000002</v>
      </c>
      <c r="I15" s="59">
        <v>10025.135794534439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</row>
    <row r="16" spans="1:134" s="10" customFormat="1" ht="12" customHeight="1" x14ac:dyDescent="0.25">
      <c r="A16" s="70" t="s">
        <v>52</v>
      </c>
      <c r="B16" s="59">
        <v>50940.36979487403</v>
      </c>
      <c r="C16" s="59">
        <v>55897.367411073996</v>
      </c>
      <c r="D16" s="59">
        <v>61044.672105336627</v>
      </c>
      <c r="E16" s="60">
        <v>66287.967079553971</v>
      </c>
      <c r="F16" s="59">
        <v>17043.416335298509</v>
      </c>
      <c r="G16" s="59">
        <v>64548.823206476518</v>
      </c>
      <c r="H16" s="60">
        <v>68544.990000000005</v>
      </c>
      <c r="I16" s="59">
        <v>18890.888176540073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</row>
    <row r="17" spans="1:134" s="13" customFormat="1" ht="12" customHeight="1" x14ac:dyDescent="0.25">
      <c r="A17" s="71" t="s">
        <v>224</v>
      </c>
      <c r="B17" s="59">
        <v>9478.1745814417009</v>
      </c>
      <c r="C17" s="59">
        <v>9533.2626551860449</v>
      </c>
      <c r="D17" s="59">
        <v>9222.4840643403313</v>
      </c>
      <c r="E17" s="72" t="s">
        <v>177</v>
      </c>
      <c r="F17" s="59">
        <v>2473.217375491241</v>
      </c>
      <c r="G17" s="59">
        <v>11845.87160927213</v>
      </c>
      <c r="H17" s="72" t="s">
        <v>177</v>
      </c>
      <c r="I17" s="59">
        <v>2783.384724939342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</row>
    <row r="18" spans="1:134" s="13" customFormat="1" ht="12" customHeight="1" x14ac:dyDescent="0.25">
      <c r="A18" s="71" t="s">
        <v>225</v>
      </c>
      <c r="B18" s="59">
        <v>33182.375732896006</v>
      </c>
      <c r="C18" s="59">
        <v>34557.856187069563</v>
      </c>
      <c r="D18" s="59">
        <v>39510.234731980003</v>
      </c>
      <c r="E18" s="60">
        <v>46401.045622364196</v>
      </c>
      <c r="F18" s="59">
        <v>11839.969464543197</v>
      </c>
      <c r="G18" s="59">
        <v>40865.311194044771</v>
      </c>
      <c r="H18" s="60">
        <v>45977.34</v>
      </c>
      <c r="I18" s="59">
        <v>13038.426032569996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</row>
    <row r="19" spans="1:134" s="10" customFormat="1" ht="12" customHeight="1" x14ac:dyDescent="0.25">
      <c r="A19" s="70" t="s">
        <v>53</v>
      </c>
      <c r="B19" s="59">
        <v>-28854.598765517978</v>
      </c>
      <c r="C19" s="59">
        <v>-31198.755599242762</v>
      </c>
      <c r="D19" s="59">
        <v>-33948.150446840504</v>
      </c>
      <c r="E19" s="60">
        <v>-36696.588814847142</v>
      </c>
      <c r="F19" s="59">
        <v>-8201.2739418149049</v>
      </c>
      <c r="G19" s="59">
        <v>-36232.897613672081</v>
      </c>
      <c r="H19" s="60">
        <v>-37973.050000000003</v>
      </c>
      <c r="I19" s="59">
        <v>-8865.752382005634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</row>
    <row r="20" spans="1:134" s="10" customFormat="1" ht="12" customHeight="1" x14ac:dyDescent="0.25">
      <c r="A20" s="71" t="s">
        <v>224</v>
      </c>
      <c r="B20" s="59">
        <v>-7602.0685885517942</v>
      </c>
      <c r="C20" s="59">
        <v>-8410.6951458819603</v>
      </c>
      <c r="D20" s="59">
        <v>-10104.895082113333</v>
      </c>
      <c r="E20" s="72" t="s">
        <v>177</v>
      </c>
      <c r="F20" s="59">
        <v>-2774.0546127554435</v>
      </c>
      <c r="G20" s="59">
        <v>-13378.060081709536</v>
      </c>
      <c r="H20" s="72" t="s">
        <v>177</v>
      </c>
      <c r="I20" s="59">
        <v>-2729.9919951699999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</row>
    <row r="21" spans="1:134" s="10" customFormat="1" ht="12" customHeight="1" x14ac:dyDescent="0.25">
      <c r="A21" s="71" t="s">
        <v>225</v>
      </c>
      <c r="B21" s="59">
        <v>-2324.9896920572764</v>
      </c>
      <c r="C21" s="59">
        <v>-4028.282311206226</v>
      </c>
      <c r="D21" s="59">
        <v>-4079.5042995689</v>
      </c>
      <c r="E21" s="72" t="s">
        <v>177</v>
      </c>
      <c r="F21" s="59">
        <v>-975.53952513953595</v>
      </c>
      <c r="G21" s="59">
        <v>-4453.67554192635</v>
      </c>
      <c r="H21" s="72" t="s">
        <v>177</v>
      </c>
      <c r="I21" s="59">
        <v>-979.28619521142002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</row>
    <row r="22" spans="1:134" s="10" customFormat="1" ht="13.5" customHeight="1" x14ac:dyDescent="0.25">
      <c r="A22" s="69" t="s">
        <v>218</v>
      </c>
      <c r="B22" s="59">
        <v>-5751.3748876120608</v>
      </c>
      <c r="C22" s="59">
        <v>-5908.7040581672936</v>
      </c>
      <c r="D22" s="59">
        <v>-5944.8769541687143</v>
      </c>
      <c r="E22" s="60">
        <v>-5674.2151693449996</v>
      </c>
      <c r="F22" s="59">
        <v>-454.64874025984273</v>
      </c>
      <c r="G22" s="59">
        <v>-4435.8020408681723</v>
      </c>
      <c r="H22" s="60">
        <v>-5342.43</v>
      </c>
      <c r="I22" s="59">
        <v>-694.67150858060018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</row>
    <row r="23" spans="1:134" s="10" customFormat="1" ht="12" customHeight="1" x14ac:dyDescent="0.25">
      <c r="A23" s="70" t="s">
        <v>52</v>
      </c>
      <c r="B23" s="62">
        <v>1254.4623768900001</v>
      </c>
      <c r="C23" s="62">
        <v>2445.1729315059074</v>
      </c>
      <c r="D23" s="62">
        <v>2938.1045245724999</v>
      </c>
      <c r="E23" s="72" t="s">
        <v>177</v>
      </c>
      <c r="F23" s="59">
        <v>733.17725799999994</v>
      </c>
      <c r="G23" s="59">
        <v>3253.5876698521006</v>
      </c>
      <c r="H23" s="72" t="s">
        <v>177</v>
      </c>
      <c r="I23" s="59">
        <v>895.2001885300001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</row>
    <row r="24" spans="1:134" s="7" customFormat="1" ht="13.5" customHeight="1" x14ac:dyDescent="0.25">
      <c r="A24" s="71" t="s">
        <v>226</v>
      </c>
      <c r="B24" s="63">
        <v>414.41878300000002</v>
      </c>
      <c r="C24" s="63">
        <v>266.96021860000002</v>
      </c>
      <c r="D24" s="63">
        <v>34.512816000000001</v>
      </c>
      <c r="E24" s="72" t="s">
        <v>177</v>
      </c>
      <c r="F24" s="59">
        <v>0</v>
      </c>
      <c r="G24" s="59">
        <v>34.083852522100003</v>
      </c>
      <c r="H24" s="72" t="s">
        <v>177</v>
      </c>
      <c r="I24" s="59">
        <v>0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</row>
    <row r="25" spans="1:134" s="10" customFormat="1" ht="13.5" customHeight="1" x14ac:dyDescent="0.25">
      <c r="A25" s="70" t="s">
        <v>53</v>
      </c>
      <c r="B25" s="63">
        <v>-7005.8372645020609</v>
      </c>
      <c r="C25" s="63">
        <v>-8353.876989673201</v>
      </c>
      <c r="D25" s="63">
        <v>-8882.9814787412142</v>
      </c>
      <c r="E25" s="72" t="s">
        <v>177</v>
      </c>
      <c r="F25" s="59">
        <v>-1187.8259982598427</v>
      </c>
      <c r="G25" s="59">
        <v>-7689.3897107202729</v>
      </c>
      <c r="H25" s="72" t="s">
        <v>177</v>
      </c>
      <c r="I25" s="59">
        <v>-1589.8716971106003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</row>
    <row r="26" spans="1:134" s="10" customFormat="1" ht="13.5" customHeight="1" x14ac:dyDescent="0.25">
      <c r="A26" s="71" t="s">
        <v>290</v>
      </c>
      <c r="B26" s="63">
        <v>-1734.1255592010712</v>
      </c>
      <c r="C26" s="63">
        <v>-1480.7038103962416</v>
      </c>
      <c r="D26" s="63">
        <v>-1893.4829526965461</v>
      </c>
      <c r="E26" s="64">
        <v>-2126.1544001152101</v>
      </c>
      <c r="F26" s="59">
        <v>-292.81958505086322</v>
      </c>
      <c r="G26" s="59">
        <v>-1788.1904863862201</v>
      </c>
      <c r="H26" s="64">
        <v>-2128</v>
      </c>
      <c r="I26" s="59">
        <v>-474.12221807188803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</row>
    <row r="27" spans="1:134" s="10" customFormat="1" ht="13.5" customHeight="1" x14ac:dyDescent="0.25">
      <c r="A27" s="69" t="s">
        <v>54</v>
      </c>
      <c r="B27" s="59">
        <v>25244.350955159833</v>
      </c>
      <c r="C27" s="59">
        <v>27922.579513095039</v>
      </c>
      <c r="D27" s="59">
        <v>29660.603862509419</v>
      </c>
      <c r="E27" s="60">
        <v>26941.156570081832</v>
      </c>
      <c r="F27" s="59">
        <v>6170.4248253572459</v>
      </c>
      <c r="G27" s="59">
        <v>30437.66726099066</v>
      </c>
      <c r="H27" s="60">
        <v>30188.62</v>
      </c>
      <c r="I27" s="59">
        <v>6291.9698157034691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</row>
    <row r="28" spans="1:134" s="10" customFormat="1" ht="12" customHeight="1" x14ac:dyDescent="0.25">
      <c r="A28" s="70" t="s">
        <v>55</v>
      </c>
      <c r="B28" s="59">
        <v>5394.8501402583079</v>
      </c>
      <c r="C28" s="59">
        <v>4052.8517543994603</v>
      </c>
      <c r="D28" s="59">
        <v>6092.1833528378838</v>
      </c>
      <c r="E28" s="61">
        <v>4786.3485337601887</v>
      </c>
      <c r="F28" s="59">
        <v>1034.3613890548199</v>
      </c>
      <c r="G28" s="59">
        <v>5039.6631754153586</v>
      </c>
      <c r="H28" s="60">
        <v>5284.05</v>
      </c>
      <c r="I28" s="59">
        <v>1227.8451174833331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</row>
    <row r="29" spans="1:134" s="10" customFormat="1" ht="12" customHeight="1" x14ac:dyDescent="0.25">
      <c r="A29" s="70" t="s">
        <v>56</v>
      </c>
      <c r="B29" s="59">
        <v>19849.500814901523</v>
      </c>
      <c r="C29" s="59">
        <v>23869.727758695579</v>
      </c>
      <c r="D29" s="59">
        <v>23568.420509671534</v>
      </c>
      <c r="E29" s="61">
        <v>22154.808036321643</v>
      </c>
      <c r="F29" s="59">
        <v>5136.0634363024255</v>
      </c>
      <c r="G29" s="59">
        <v>25398.004085575303</v>
      </c>
      <c r="H29" s="60">
        <v>24904.57</v>
      </c>
      <c r="I29" s="59">
        <v>5064.1246982201355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</row>
    <row r="30" spans="1:134" s="10" customFormat="1" ht="12" customHeight="1" x14ac:dyDescent="0.25">
      <c r="A30" s="71" t="s">
        <v>227</v>
      </c>
      <c r="B30" s="63">
        <v>19679.259683519595</v>
      </c>
      <c r="C30" s="63">
        <v>19473.075009725057</v>
      </c>
      <c r="D30" s="63">
        <v>19238.059936877944</v>
      </c>
      <c r="E30" s="72" t="s">
        <v>177</v>
      </c>
      <c r="F30" s="59">
        <v>4432.8510914617145</v>
      </c>
      <c r="G30" s="59">
        <v>20629.297998791262</v>
      </c>
      <c r="H30" s="72" t="s">
        <v>177</v>
      </c>
      <c r="I30" s="59">
        <v>4304.9535538185901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</row>
    <row r="31" spans="1:134" s="10" customFormat="1" ht="15" customHeight="1" x14ac:dyDescent="0.25">
      <c r="A31" s="43" t="s">
        <v>198</v>
      </c>
      <c r="B31" s="57">
        <v>13251.230455828741</v>
      </c>
      <c r="C31" s="57">
        <v>15656.765756545377</v>
      </c>
      <c r="D31" s="57">
        <v>12426.428103440969</v>
      </c>
      <c r="E31" s="58">
        <v>15704.681577955447</v>
      </c>
      <c r="F31" s="57">
        <v>4737.1760579217162</v>
      </c>
      <c r="G31" s="57">
        <v>15094.72817950042</v>
      </c>
      <c r="H31" s="58">
        <v>15854.88</v>
      </c>
      <c r="I31" s="57">
        <v>-1411.7846383645972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</row>
    <row r="32" spans="1:134" s="10" customFormat="1" ht="13.5" customHeight="1" x14ac:dyDescent="0.25">
      <c r="A32" s="69" t="s">
        <v>199</v>
      </c>
      <c r="B32" s="59">
        <v>1883.7768358598203</v>
      </c>
      <c r="C32" s="59">
        <v>1263.27620989148</v>
      </c>
      <c r="D32" s="59">
        <v>1576.3172444651</v>
      </c>
      <c r="E32" s="60">
        <v>2687.5426177849999</v>
      </c>
      <c r="F32" s="59">
        <v>137.939827573</v>
      </c>
      <c r="G32" s="59">
        <v>1431.7287165730002</v>
      </c>
      <c r="H32" s="60">
        <v>1187.42</v>
      </c>
      <c r="I32" s="59">
        <v>118.90731700000001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</row>
    <row r="33" spans="1:134" s="10" customFormat="1" ht="12" customHeight="1" x14ac:dyDescent="0.25">
      <c r="A33" s="70" t="s">
        <v>57</v>
      </c>
      <c r="B33" s="59">
        <v>1883.7768358598203</v>
      </c>
      <c r="C33" s="59">
        <v>1263.27620989148</v>
      </c>
      <c r="D33" s="59">
        <v>1576.3172444651</v>
      </c>
      <c r="E33" s="60">
        <v>2687.5426177849999</v>
      </c>
      <c r="F33" s="59">
        <v>137.939827573</v>
      </c>
      <c r="G33" s="59">
        <v>1431.7287165730002</v>
      </c>
      <c r="H33" s="60">
        <v>1187.42</v>
      </c>
      <c r="I33" s="59">
        <v>118.90731700000001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</row>
    <row r="34" spans="1:134" s="10" customFormat="1" ht="13.5" customHeight="1" x14ac:dyDescent="0.25">
      <c r="A34" s="69" t="s">
        <v>200</v>
      </c>
      <c r="B34" s="59">
        <v>11367.453619968921</v>
      </c>
      <c r="C34" s="59">
        <v>14393.489546653898</v>
      </c>
      <c r="D34" s="59">
        <v>10850.110858975868</v>
      </c>
      <c r="E34" s="60">
        <v>13017.138960170447</v>
      </c>
      <c r="F34" s="59">
        <v>4599.2362303487162</v>
      </c>
      <c r="G34" s="59">
        <v>13662.999462927421</v>
      </c>
      <c r="H34" s="60">
        <v>14667.46</v>
      </c>
      <c r="I34" s="59">
        <v>-1530.6919553645971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</row>
    <row r="35" spans="1:134" customFormat="1" ht="12" customHeight="1" x14ac:dyDescent="0.2">
      <c r="A35" s="70" t="s">
        <v>58</v>
      </c>
      <c r="B35" s="59">
        <v>9358.6294307975895</v>
      </c>
      <c r="C35" s="59">
        <v>11774.224741927472</v>
      </c>
      <c r="D35" s="59">
        <v>9538.4915802398391</v>
      </c>
      <c r="E35" s="60">
        <v>9420.84</v>
      </c>
      <c r="F35" s="59">
        <v>1665.8434093374749</v>
      </c>
      <c r="G35" s="59">
        <v>7447.6534145195292</v>
      </c>
      <c r="H35" s="60">
        <v>7817.94</v>
      </c>
      <c r="I35" s="59">
        <v>2812.1274037890739</v>
      </c>
    </row>
    <row r="36" spans="1:134" customFormat="1" ht="12" customHeight="1" x14ac:dyDescent="0.2">
      <c r="A36" s="70" t="s">
        <v>59</v>
      </c>
      <c r="B36" s="63">
        <v>-2088.8831026625185</v>
      </c>
      <c r="C36" s="63">
        <v>-4221.563829304946</v>
      </c>
      <c r="D36" s="63">
        <v>-4032.7419160045747</v>
      </c>
      <c r="E36" s="64">
        <v>-3932.5603076573461</v>
      </c>
      <c r="F36" s="63">
        <v>-1005.911026256648</v>
      </c>
      <c r="G36" s="63">
        <v>-4023.5412860179076</v>
      </c>
      <c r="H36" s="64">
        <v>-3784.21</v>
      </c>
      <c r="I36" s="63">
        <v>-1005.7998262566481</v>
      </c>
    </row>
    <row r="37" spans="1:134" customFormat="1" ht="12" customHeight="1" x14ac:dyDescent="0.2">
      <c r="A37" s="70" t="s">
        <v>60</v>
      </c>
      <c r="B37" s="59">
        <v>4097.7072918338508</v>
      </c>
      <c r="C37" s="59">
        <v>6840.8286340313725</v>
      </c>
      <c r="D37" s="59">
        <v>5344.3611947406034</v>
      </c>
      <c r="E37" s="60">
        <v>7528.8592678277928</v>
      </c>
      <c r="F37" s="59">
        <v>3939.3038472678891</v>
      </c>
      <c r="G37" s="59">
        <v>10238.887334425799</v>
      </c>
      <c r="H37" s="60">
        <v>10633.73</v>
      </c>
      <c r="I37" s="59">
        <v>-3337.0195328970231</v>
      </c>
    </row>
    <row r="38" spans="1:134" customFormat="1" ht="12" customHeight="1" x14ac:dyDescent="0.2">
      <c r="A38" s="71" t="s">
        <v>228</v>
      </c>
      <c r="B38" s="59">
        <v>13073.584304450151</v>
      </c>
      <c r="C38" s="59">
        <v>7068.4408214132709</v>
      </c>
      <c r="D38" s="59">
        <v>10136.24797397136</v>
      </c>
      <c r="E38" s="72" t="s">
        <v>177</v>
      </c>
      <c r="F38" s="59">
        <v>779.19624396184599</v>
      </c>
      <c r="G38" s="59">
        <v>6201.8846934036328</v>
      </c>
      <c r="H38" s="72" t="s">
        <v>177</v>
      </c>
      <c r="I38" s="59">
        <v>371.43855939353011</v>
      </c>
    </row>
    <row r="39" spans="1:134" customFormat="1" ht="12" customHeight="1" x14ac:dyDescent="0.2">
      <c r="A39" s="71" t="s">
        <v>229</v>
      </c>
      <c r="B39" s="59">
        <v>-2483.5309456158125</v>
      </c>
      <c r="C39" s="59">
        <v>-2614.0776704592031</v>
      </c>
      <c r="D39" s="59">
        <v>-3212.2107127106119</v>
      </c>
      <c r="E39" s="72" t="s">
        <v>177</v>
      </c>
      <c r="F39" s="59">
        <v>-777.37423965922301</v>
      </c>
      <c r="G39" s="59">
        <v>-3479.1966774819862</v>
      </c>
      <c r="H39" s="72" t="s">
        <v>177</v>
      </c>
      <c r="I39" s="59">
        <v>-1219.4774513168118</v>
      </c>
    </row>
    <row r="40" spans="1:134" customFormat="1" ht="15" customHeight="1" x14ac:dyDescent="0.2">
      <c r="A40" s="24" t="s">
        <v>182</v>
      </c>
      <c r="B40" s="65">
        <v>-2435.8330236266393</v>
      </c>
      <c r="C40" s="65">
        <v>-168.46044186042309</v>
      </c>
      <c r="D40" s="65">
        <v>-480.52891572590306</v>
      </c>
      <c r="E40" s="66">
        <v>0</v>
      </c>
      <c r="F40" s="65">
        <v>-1565.2334516824776</v>
      </c>
      <c r="G40" s="65">
        <v>-4298.8682503207074</v>
      </c>
      <c r="H40" s="66">
        <v>1.0000000012951205E-2</v>
      </c>
      <c r="I40" s="65">
        <v>2023.8276454670743</v>
      </c>
    </row>
    <row r="41" spans="1:134" customFormat="1" ht="15" customHeight="1" x14ac:dyDescent="0.2">
      <c r="A41" s="43" t="s">
        <v>219</v>
      </c>
      <c r="B41" s="57">
        <v>3523.5623589999968</v>
      </c>
      <c r="C41" s="57">
        <v>9142.8349989109356</v>
      </c>
      <c r="D41" s="57">
        <v>-1480.8189943961397</v>
      </c>
      <c r="E41" s="58">
        <v>2715.2709148591257</v>
      </c>
      <c r="F41" s="57">
        <v>4202.622687282038</v>
      </c>
      <c r="G41" s="57">
        <v>921.02380941649426</v>
      </c>
      <c r="H41" s="58">
        <v>2724.1</v>
      </c>
      <c r="I41" s="57">
        <v>2756.7311064803666</v>
      </c>
    </row>
    <row r="42" spans="1:134" customFormat="1" ht="13.5" customHeight="1" x14ac:dyDescent="0.2">
      <c r="A42" s="24" t="s">
        <v>183</v>
      </c>
      <c r="B42" s="59">
        <v>-3523.5623589999968</v>
      </c>
      <c r="C42" s="59">
        <v>-9142.8349989109356</v>
      </c>
      <c r="D42" s="59">
        <v>1480.8189943961397</v>
      </c>
      <c r="E42" s="60">
        <v>-2715.2709148591257</v>
      </c>
      <c r="F42" s="59">
        <v>-4202.622687282038</v>
      </c>
      <c r="G42" s="59">
        <v>-921.02380941649426</v>
      </c>
      <c r="H42" s="60">
        <v>-2724.1</v>
      </c>
      <c r="I42" s="59">
        <v>-2756.7311064803666</v>
      </c>
    </row>
    <row r="43" spans="1:134" customFormat="1" ht="12" customHeight="1" x14ac:dyDescent="0.2">
      <c r="A43" s="69" t="s">
        <v>220</v>
      </c>
      <c r="B43" s="59">
        <v>-3523.5623589999968</v>
      </c>
      <c r="C43" s="59">
        <v>-9142.8349989109356</v>
      </c>
      <c r="D43" s="59">
        <v>1480.8189943961397</v>
      </c>
      <c r="E43" s="60">
        <v>-2715.2709148591257</v>
      </c>
      <c r="F43" s="59">
        <v>-4202.622687282038</v>
      </c>
      <c r="G43" s="59">
        <v>-921.02380941649426</v>
      </c>
      <c r="H43" s="60">
        <v>-2724.1</v>
      </c>
      <c r="I43" s="59">
        <v>-2756.7311064803666</v>
      </c>
    </row>
    <row r="44" spans="1:134" customFormat="1" ht="12" customHeight="1" x14ac:dyDescent="0.2">
      <c r="A44" s="69" t="s">
        <v>61</v>
      </c>
      <c r="B44" s="59">
        <v>0</v>
      </c>
      <c r="C44" s="59">
        <v>0</v>
      </c>
      <c r="D44" s="59">
        <v>0</v>
      </c>
      <c r="E44" s="72" t="s">
        <v>177</v>
      </c>
      <c r="F44" s="59">
        <v>0</v>
      </c>
      <c r="G44" s="59">
        <v>0</v>
      </c>
      <c r="H44" s="72" t="s">
        <v>177</v>
      </c>
      <c r="I44" s="59">
        <v>0</v>
      </c>
    </row>
    <row r="45" spans="1:134" customFormat="1" ht="13.5" customHeight="1" x14ac:dyDescent="0.2">
      <c r="A45" s="70" t="s">
        <v>230</v>
      </c>
      <c r="B45" s="59">
        <v>0</v>
      </c>
      <c r="C45" s="59">
        <v>0</v>
      </c>
      <c r="D45" s="59">
        <v>0</v>
      </c>
      <c r="E45" s="72" t="s">
        <v>177</v>
      </c>
      <c r="F45" s="59">
        <v>0</v>
      </c>
      <c r="G45" s="59">
        <v>0</v>
      </c>
      <c r="H45" s="72" t="s">
        <v>177</v>
      </c>
      <c r="I45" s="59">
        <v>0</v>
      </c>
    </row>
    <row r="46" spans="1:134" customFormat="1" ht="13.5" customHeight="1" x14ac:dyDescent="0.2">
      <c r="A46" s="70" t="s">
        <v>291</v>
      </c>
      <c r="B46" s="59">
        <v>0</v>
      </c>
      <c r="C46" s="59">
        <v>0</v>
      </c>
      <c r="D46" s="59">
        <v>0</v>
      </c>
      <c r="E46" s="72" t="s">
        <v>177</v>
      </c>
      <c r="F46" s="59">
        <v>0</v>
      </c>
      <c r="G46" s="59">
        <v>0</v>
      </c>
      <c r="H46" s="72" t="s">
        <v>177</v>
      </c>
      <c r="I46" s="59">
        <v>0</v>
      </c>
    </row>
    <row r="47" spans="1:134" customFormat="1" ht="12" customHeight="1" x14ac:dyDescent="0.2">
      <c r="A47" s="70" t="s">
        <v>231</v>
      </c>
      <c r="B47" s="59">
        <v>0</v>
      </c>
      <c r="C47" s="59">
        <v>0</v>
      </c>
      <c r="D47" s="59">
        <v>0</v>
      </c>
      <c r="E47" s="72" t="s">
        <v>177</v>
      </c>
      <c r="F47" s="59">
        <v>0</v>
      </c>
      <c r="G47" s="59">
        <v>0</v>
      </c>
      <c r="H47" s="72" t="s">
        <v>177</v>
      </c>
      <c r="I47" s="59">
        <v>0</v>
      </c>
    </row>
    <row r="48" spans="1:134" customFormat="1" ht="15" customHeight="1" x14ac:dyDescent="0.2">
      <c r="A48" s="24" t="s">
        <v>221</v>
      </c>
      <c r="B48" s="65">
        <v>0</v>
      </c>
      <c r="C48" s="65">
        <v>0</v>
      </c>
      <c r="D48" s="65">
        <v>0</v>
      </c>
      <c r="E48" s="66">
        <v>0</v>
      </c>
      <c r="F48" s="65">
        <v>0</v>
      </c>
      <c r="G48" s="65">
        <v>0</v>
      </c>
      <c r="H48" s="66">
        <v>0</v>
      </c>
      <c r="I48" s="65">
        <v>0</v>
      </c>
    </row>
    <row r="49" spans="1:134" customFormat="1" ht="18" customHeight="1" x14ac:dyDescent="0.2">
      <c r="A49" s="19" t="s">
        <v>33</v>
      </c>
      <c r="B49" s="35"/>
      <c r="C49" s="35"/>
      <c r="D49" s="35"/>
      <c r="E49" s="35"/>
      <c r="F49" s="35"/>
      <c r="G49" s="35"/>
      <c r="H49" s="35"/>
      <c r="I49" s="35"/>
    </row>
    <row r="50" spans="1:134" customFormat="1" ht="14.25" customHeight="1" x14ac:dyDescent="0.2">
      <c r="A50" s="20" t="s">
        <v>232</v>
      </c>
      <c r="B50" s="73">
        <v>-4.5947547391674375</v>
      </c>
      <c r="C50" s="73">
        <v>-3.8275950138617927</v>
      </c>
      <c r="D50" s="73">
        <v>-7.7439680803252768</v>
      </c>
      <c r="E50" s="73">
        <v>-7.0000888611151533</v>
      </c>
      <c r="F50" s="74" t="s">
        <v>177</v>
      </c>
      <c r="G50" s="73">
        <v>-5.321621751761187</v>
      </c>
      <c r="H50" s="73">
        <v>-6.6379477691164492</v>
      </c>
      <c r="I50" s="74" t="s">
        <v>177</v>
      </c>
    </row>
    <row r="51" spans="1:134" customFormat="1" ht="14.25" customHeight="1" x14ac:dyDescent="0.2">
      <c r="A51" s="20" t="s">
        <v>233</v>
      </c>
      <c r="B51" s="73">
        <v>-3.407743176617132</v>
      </c>
      <c r="C51" s="73">
        <v>-3.0655853468886609</v>
      </c>
      <c r="D51" s="73">
        <v>-6.834814386918076</v>
      </c>
      <c r="E51" s="73">
        <v>-5.5517523945518175</v>
      </c>
      <c r="F51" s="74" t="s">
        <v>177</v>
      </c>
      <c r="G51" s="73">
        <v>-4.5500526251113467</v>
      </c>
      <c r="H51" s="73">
        <v>-6.0376768075060472</v>
      </c>
      <c r="I51" s="74" t="s">
        <v>177</v>
      </c>
    </row>
    <row r="52" spans="1:134" customFormat="1" ht="14.25" customHeight="1" x14ac:dyDescent="0.2">
      <c r="A52" s="56" t="s">
        <v>234</v>
      </c>
      <c r="B52" s="75">
        <v>6.3998211215075624</v>
      </c>
      <c r="C52" s="75">
        <v>7.1800779749354628</v>
      </c>
      <c r="D52" s="75">
        <v>5.8751141861948</v>
      </c>
      <c r="E52" s="75">
        <v>5.6163950622149406</v>
      </c>
      <c r="F52" s="75">
        <v>5.8799332966234719</v>
      </c>
      <c r="G52" s="75">
        <v>5.5495616732438302</v>
      </c>
      <c r="H52" s="75">
        <v>5.3875348419913438</v>
      </c>
      <c r="I52" s="75">
        <v>5.4059267281379553</v>
      </c>
    </row>
    <row r="53" spans="1:134" customFormat="1" ht="24.75" customHeight="1" x14ac:dyDescent="0.2">
      <c r="A53" s="67" t="s">
        <v>223</v>
      </c>
      <c r="B53" s="68"/>
      <c r="C53" s="68"/>
      <c r="D53" s="68"/>
      <c r="E53" s="35"/>
      <c r="F53" s="35"/>
      <c r="G53" s="35"/>
      <c r="H53" s="35"/>
      <c r="I53" s="35"/>
    </row>
    <row r="54" spans="1:134" customFormat="1" ht="33" customHeight="1" x14ac:dyDescent="0.2">
      <c r="A54" s="344" t="s">
        <v>222</v>
      </c>
      <c r="B54" s="344"/>
      <c r="C54" s="344"/>
      <c r="D54" s="344"/>
      <c r="E54" s="344"/>
      <c r="F54" s="344"/>
      <c r="G54" s="344"/>
      <c r="H54" s="344"/>
      <c r="I54" s="344"/>
    </row>
    <row r="55" spans="1:134" s="1" customFormat="1" x14ac:dyDescent="0.2">
      <c r="A55" s="3"/>
      <c r="B55" s="9"/>
      <c r="C55" s="9"/>
      <c r="D55" s="9"/>
      <c r="E55" s="9"/>
      <c r="F55" s="9"/>
      <c r="G55" s="9"/>
      <c r="H55" s="9"/>
      <c r="I55" s="9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</row>
    <row r="56" spans="1:134" s="1" customFormat="1" x14ac:dyDescent="0.2">
      <c r="A56" s="3"/>
      <c r="B56" s="9"/>
      <c r="C56" s="9"/>
      <c r="D56" s="9"/>
      <c r="E56" s="9"/>
      <c r="F56" s="9"/>
      <c r="G56" s="9"/>
      <c r="H56" s="9"/>
      <c r="I56" s="9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</row>
    <row r="57" spans="1:134" s="1" customFormat="1" x14ac:dyDescent="0.2">
      <c r="A57" s="3"/>
      <c r="B57" s="9"/>
      <c r="C57" s="9"/>
      <c r="D57" s="9"/>
      <c r="E57" s="9"/>
      <c r="F57" s="9"/>
      <c r="G57" s="9"/>
      <c r="H57" s="9"/>
      <c r="I57" s="9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</row>
    <row r="58" spans="1:134" s="1" customFormat="1" x14ac:dyDescent="0.2">
      <c r="A58" s="3"/>
      <c r="B58" s="9"/>
      <c r="C58" s="9"/>
      <c r="D58" s="9"/>
      <c r="E58" s="9"/>
      <c r="F58" s="9"/>
      <c r="G58" s="9"/>
      <c r="H58" s="9"/>
      <c r="I58" s="9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</row>
    <row r="59" spans="1:134" s="1" customFormat="1" x14ac:dyDescent="0.2">
      <c r="A59" s="3"/>
      <c r="B59" s="9"/>
      <c r="C59" s="9"/>
      <c r="D59" s="9"/>
      <c r="E59" s="9"/>
      <c r="F59" s="9"/>
      <c r="G59" s="9"/>
      <c r="H59" s="9"/>
      <c r="I59" s="9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</row>
    <row r="60" spans="1:134" s="1" customFormat="1" x14ac:dyDescent="0.2">
      <c r="A60" s="3"/>
      <c r="B60" s="9"/>
      <c r="C60" s="9"/>
      <c r="D60" s="9"/>
      <c r="E60" s="9"/>
      <c r="F60" s="9"/>
      <c r="G60" s="9"/>
      <c r="H60" s="9"/>
      <c r="I60" s="9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</row>
    <row r="61" spans="1:134" s="3" customFormat="1" x14ac:dyDescent="0.2">
      <c r="B61" s="9"/>
      <c r="C61" s="9"/>
      <c r="D61" s="9"/>
      <c r="E61" s="9"/>
      <c r="F61" s="9"/>
      <c r="G61" s="9"/>
      <c r="H61" s="9"/>
      <c r="I61" s="9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</row>
    <row r="62" spans="1:134" s="3" customFormat="1" x14ac:dyDescent="0.2">
      <c r="B62" s="9"/>
      <c r="C62" s="9"/>
      <c r="D62" s="9"/>
      <c r="E62" s="9"/>
      <c r="F62" s="9"/>
      <c r="G62" s="9"/>
      <c r="H62" s="9"/>
      <c r="I62" s="9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</row>
    <row r="63" spans="1:134" s="3" customFormat="1" x14ac:dyDescent="0.2">
      <c r="B63" s="9"/>
      <c r="C63" s="9"/>
      <c r="D63" s="9"/>
      <c r="E63" s="9"/>
      <c r="F63" s="9"/>
      <c r="G63" s="9"/>
      <c r="H63" s="9"/>
      <c r="I63" s="9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</row>
    <row r="64" spans="1:134" s="3" customFormat="1" x14ac:dyDescent="0.2">
      <c r="B64" s="9"/>
      <c r="C64" s="9"/>
      <c r="D64" s="9"/>
      <c r="E64" s="9"/>
      <c r="F64" s="9"/>
      <c r="G64" s="9"/>
      <c r="H64" s="9"/>
      <c r="I64" s="9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</row>
    <row r="65" spans="2:134" s="3" customFormat="1" x14ac:dyDescent="0.2">
      <c r="B65" s="9"/>
      <c r="C65" s="9"/>
      <c r="D65" s="9"/>
      <c r="E65" s="9"/>
      <c r="F65" s="9"/>
      <c r="G65" s="9"/>
      <c r="H65" s="9"/>
      <c r="I65" s="9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</row>
    <row r="66" spans="2:134" s="3" customFormat="1" x14ac:dyDescent="0.2">
      <c r="B66" s="9"/>
      <c r="C66" s="9"/>
      <c r="D66" s="9"/>
      <c r="E66" s="9"/>
      <c r="F66" s="9"/>
      <c r="G66" s="9"/>
      <c r="H66" s="9"/>
      <c r="I66" s="9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</row>
    <row r="67" spans="2:134" s="3" customFormat="1" x14ac:dyDescent="0.2">
      <c r="B67" s="9"/>
      <c r="C67" s="9"/>
      <c r="D67" s="9"/>
      <c r="E67" s="9"/>
      <c r="F67" s="9"/>
      <c r="G67" s="9"/>
      <c r="H67" s="9"/>
      <c r="I67" s="9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</row>
    <row r="68" spans="2:134" s="3" customFormat="1" x14ac:dyDescent="0.2">
      <c r="B68" s="9"/>
      <c r="C68" s="9"/>
      <c r="D68" s="9"/>
      <c r="E68" s="9"/>
      <c r="F68" s="9"/>
      <c r="G68" s="9"/>
      <c r="H68" s="9"/>
      <c r="I68" s="9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</row>
    <row r="69" spans="2:134" s="3" customFormat="1" x14ac:dyDescent="0.2">
      <c r="B69" s="9"/>
      <c r="C69" s="9"/>
      <c r="D69" s="9"/>
      <c r="E69" s="9"/>
      <c r="F69" s="9"/>
      <c r="G69" s="9"/>
      <c r="H69" s="9"/>
      <c r="I69" s="9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</row>
    <row r="70" spans="2:134" s="3" customFormat="1" x14ac:dyDescent="0.2">
      <c r="B70" s="9"/>
      <c r="C70" s="9"/>
      <c r="D70" s="9"/>
      <c r="E70" s="9"/>
      <c r="F70" s="9"/>
      <c r="G70" s="9"/>
      <c r="H70" s="9"/>
      <c r="I70" s="9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</row>
    <row r="71" spans="2:134" s="3" customFormat="1" x14ac:dyDescent="0.2">
      <c r="B71" s="9"/>
      <c r="C71" s="9"/>
      <c r="D71" s="9"/>
      <c r="E71" s="9"/>
      <c r="F71" s="9"/>
      <c r="G71" s="9"/>
      <c r="H71" s="9"/>
      <c r="I71" s="9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</row>
    <row r="72" spans="2:134" s="3" customFormat="1" x14ac:dyDescent="0.2">
      <c r="B72" s="9"/>
      <c r="C72" s="9"/>
      <c r="D72" s="9"/>
      <c r="E72" s="9"/>
      <c r="F72" s="9"/>
      <c r="G72" s="9"/>
      <c r="H72" s="9"/>
      <c r="I72" s="9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</row>
    <row r="73" spans="2:134" s="3" customFormat="1" x14ac:dyDescent="0.2">
      <c r="B73" s="9"/>
      <c r="C73" s="9"/>
      <c r="D73" s="9"/>
      <c r="E73" s="9"/>
      <c r="F73" s="9"/>
      <c r="G73" s="9"/>
      <c r="H73" s="9"/>
      <c r="I73" s="9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</row>
    <row r="74" spans="2:134" s="3" customFormat="1" x14ac:dyDescent="0.2">
      <c r="B74" s="9"/>
      <c r="C74" s="9"/>
      <c r="D74" s="9"/>
      <c r="E74" s="9"/>
      <c r="F74" s="9"/>
      <c r="G74" s="9"/>
      <c r="H74" s="9"/>
      <c r="I74" s="9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</row>
    <row r="75" spans="2:134" s="3" customFormat="1" x14ac:dyDescent="0.2">
      <c r="B75" s="9"/>
      <c r="C75" s="9"/>
      <c r="D75" s="9"/>
      <c r="E75" s="9"/>
      <c r="F75" s="9"/>
      <c r="G75" s="9"/>
      <c r="H75" s="9"/>
      <c r="I75" s="9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</row>
    <row r="76" spans="2:134" s="3" customFormat="1" x14ac:dyDescent="0.2">
      <c r="B76" s="9"/>
      <c r="C76" s="9"/>
      <c r="D76" s="9"/>
      <c r="E76" s="9"/>
      <c r="F76" s="9"/>
      <c r="G76" s="9"/>
      <c r="H76" s="9"/>
      <c r="I76" s="9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</row>
    <row r="90" spans="1:134" s="10" customFormat="1" ht="15.75" x14ac:dyDescent="0.25">
      <c r="A90" s="14"/>
      <c r="B90" s="8"/>
      <c r="C90" s="8"/>
      <c r="D90" s="8"/>
      <c r="E90" s="8"/>
      <c r="F90" s="8"/>
      <c r="G90" s="8"/>
      <c r="H90" s="8"/>
      <c r="I90" s="8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</row>
    <row r="91" spans="1:134" s="10" customFormat="1" ht="15.75" x14ac:dyDescent="0.25">
      <c r="A91" s="14"/>
      <c r="B91" s="8"/>
      <c r="C91" s="8"/>
      <c r="D91" s="8"/>
      <c r="E91" s="8"/>
      <c r="F91" s="8"/>
      <c r="G91" s="8"/>
      <c r="H91" s="8"/>
      <c r="I91" s="8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</row>
    <row r="92" spans="1:134" s="10" customFormat="1" ht="15.75" x14ac:dyDescent="0.25">
      <c r="A92" s="14"/>
      <c r="B92" s="8"/>
      <c r="C92" s="8"/>
      <c r="D92" s="8"/>
      <c r="E92" s="8"/>
      <c r="F92" s="8"/>
      <c r="G92" s="8"/>
      <c r="H92" s="8"/>
      <c r="I92" s="8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</row>
    <row r="93" spans="1:134" s="10" customFormat="1" ht="15.75" x14ac:dyDescent="0.25">
      <c r="A93" s="14"/>
      <c r="B93" s="8"/>
      <c r="C93" s="8"/>
      <c r="D93" s="8"/>
      <c r="E93" s="8"/>
      <c r="F93" s="8"/>
      <c r="G93" s="8"/>
      <c r="H93" s="8"/>
      <c r="I93" s="8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</row>
    <row r="94" spans="1:134" s="10" customFormat="1" ht="15.75" x14ac:dyDescent="0.25">
      <c r="A94" s="14"/>
      <c r="B94" s="8"/>
      <c r="C94" s="8"/>
      <c r="D94" s="8"/>
      <c r="E94" s="8"/>
      <c r="F94" s="8"/>
      <c r="G94" s="8"/>
      <c r="H94" s="8"/>
      <c r="I94" s="8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</row>
    <row r="95" spans="1:134" s="10" customFormat="1" ht="15.75" x14ac:dyDescent="0.25">
      <c r="A95" s="14"/>
      <c r="B95" s="8"/>
      <c r="C95" s="8"/>
      <c r="D95" s="8"/>
      <c r="E95" s="8"/>
      <c r="F95" s="8"/>
      <c r="G95" s="8"/>
      <c r="H95" s="8"/>
      <c r="I95" s="8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</row>
    <row r="96" spans="1:134" s="10" customFormat="1" ht="15.75" x14ac:dyDescent="0.25">
      <c r="A96" s="14"/>
      <c r="B96" s="8"/>
      <c r="C96" s="8"/>
      <c r="D96" s="8"/>
      <c r="E96" s="8"/>
      <c r="F96" s="8"/>
      <c r="G96" s="8"/>
      <c r="H96" s="8"/>
      <c r="I96" s="8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</row>
    <row r="97" spans="1:134" s="10" customFormat="1" ht="15.75" x14ac:dyDescent="0.25">
      <c r="A97" s="14"/>
      <c r="B97" s="8"/>
      <c r="C97" s="8"/>
      <c r="D97" s="8"/>
      <c r="E97" s="8"/>
      <c r="F97" s="8"/>
      <c r="G97" s="8"/>
      <c r="H97" s="8"/>
      <c r="I97" s="8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</row>
    <row r="98" spans="1:134" s="10" customFormat="1" ht="15.75" x14ac:dyDescent="0.25">
      <c r="A98" s="14"/>
      <c r="B98" s="8"/>
      <c r="C98" s="8"/>
      <c r="D98" s="8"/>
      <c r="E98" s="8"/>
      <c r="F98" s="8"/>
      <c r="G98" s="8"/>
      <c r="H98" s="8"/>
      <c r="I98" s="8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</row>
    <row r="99" spans="1:134" s="10" customFormat="1" ht="15.75" x14ac:dyDescent="0.25">
      <c r="A99" s="14"/>
      <c r="B99" s="8"/>
      <c r="C99" s="8"/>
      <c r="D99" s="8"/>
      <c r="E99" s="8"/>
      <c r="F99" s="8"/>
      <c r="G99" s="8"/>
      <c r="H99" s="8"/>
      <c r="I99" s="8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</row>
    <row r="100" spans="1:134" s="10" customFormat="1" ht="15.75" x14ac:dyDescent="0.25">
      <c r="A100" s="14"/>
      <c r="B100" s="8"/>
      <c r="C100" s="8"/>
      <c r="D100" s="8"/>
      <c r="E100" s="8"/>
      <c r="F100" s="8"/>
      <c r="G100" s="8"/>
      <c r="H100" s="8"/>
      <c r="I100" s="8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</row>
    <row r="101" spans="1:134" s="10" customFormat="1" ht="15.75" x14ac:dyDescent="0.25">
      <c r="A101" s="14"/>
      <c r="B101" s="8"/>
      <c r="C101" s="8"/>
      <c r="D101" s="8"/>
      <c r="E101" s="8"/>
      <c r="F101" s="8"/>
      <c r="G101" s="8"/>
      <c r="H101" s="8"/>
      <c r="I101" s="8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</row>
    <row r="102" spans="1:134" s="10" customFormat="1" ht="15.75" x14ac:dyDescent="0.25">
      <c r="A102" s="14"/>
      <c r="B102" s="8"/>
      <c r="C102" s="8"/>
      <c r="D102" s="8"/>
      <c r="E102" s="8"/>
      <c r="F102" s="8"/>
      <c r="G102" s="8"/>
      <c r="H102" s="8"/>
      <c r="I102" s="8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</row>
    <row r="103" spans="1:134" s="10" customFormat="1" ht="15.75" x14ac:dyDescent="0.25">
      <c r="A103" s="14"/>
      <c r="B103" s="8"/>
      <c r="C103" s="8"/>
      <c r="D103" s="8"/>
      <c r="E103" s="8"/>
      <c r="F103" s="8"/>
      <c r="G103" s="8"/>
      <c r="H103" s="8"/>
      <c r="I103" s="8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</row>
    <row r="104" spans="1:134" s="10" customFormat="1" ht="15.75" x14ac:dyDescent="0.25">
      <c r="A104" s="14"/>
      <c r="B104" s="8"/>
      <c r="C104" s="8"/>
      <c r="D104" s="8"/>
      <c r="E104" s="8"/>
      <c r="F104" s="8"/>
      <c r="G104" s="8"/>
      <c r="H104" s="8"/>
      <c r="I104" s="8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</row>
    <row r="105" spans="1:134" s="10" customFormat="1" ht="15.75" x14ac:dyDescent="0.25">
      <c r="A105" s="14"/>
      <c r="B105" s="8"/>
      <c r="C105" s="8"/>
      <c r="D105" s="8"/>
      <c r="E105" s="8"/>
      <c r="F105" s="8"/>
      <c r="G105" s="8"/>
      <c r="H105" s="8"/>
      <c r="I105" s="8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</row>
    <row r="106" spans="1:134" s="10" customFormat="1" ht="15.75" x14ac:dyDescent="0.25">
      <c r="A106" s="14"/>
      <c r="B106" s="8"/>
      <c r="C106" s="8"/>
      <c r="D106" s="8"/>
      <c r="E106" s="8"/>
      <c r="F106" s="8"/>
      <c r="G106" s="8"/>
      <c r="H106" s="8"/>
      <c r="I106" s="8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</row>
    <row r="107" spans="1:134" s="10" customFormat="1" ht="15.75" x14ac:dyDescent="0.25">
      <c r="A107" s="14"/>
      <c r="B107" s="8"/>
      <c r="C107" s="8"/>
      <c r="D107" s="8"/>
      <c r="E107" s="8"/>
      <c r="F107" s="8"/>
      <c r="G107" s="8"/>
      <c r="H107" s="8"/>
      <c r="I107" s="8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</row>
    <row r="108" spans="1:134" s="10" customFormat="1" ht="15.75" x14ac:dyDescent="0.25">
      <c r="A108" s="14"/>
      <c r="B108" s="8"/>
      <c r="C108" s="8"/>
      <c r="D108" s="8"/>
      <c r="E108" s="8"/>
      <c r="F108" s="8"/>
      <c r="G108" s="8"/>
      <c r="H108" s="8"/>
      <c r="I108" s="8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</row>
    <row r="109" spans="1:134" s="10" customFormat="1" ht="15.75" x14ac:dyDescent="0.25">
      <c r="A109" s="14"/>
      <c r="B109" s="8"/>
      <c r="C109" s="8"/>
      <c r="D109" s="8"/>
      <c r="E109" s="8"/>
      <c r="F109" s="8"/>
      <c r="G109" s="8"/>
      <c r="H109" s="8"/>
      <c r="I109" s="8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</row>
    <row r="110" spans="1:134" s="10" customFormat="1" ht="15.75" x14ac:dyDescent="0.25">
      <c r="A110" s="14"/>
      <c r="B110" s="8"/>
      <c r="C110" s="8"/>
      <c r="D110" s="8"/>
      <c r="E110" s="8"/>
      <c r="F110" s="8"/>
      <c r="G110" s="8"/>
      <c r="H110" s="8"/>
      <c r="I110" s="8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</row>
    <row r="111" spans="1:134" s="10" customFormat="1" ht="15.75" x14ac:dyDescent="0.25">
      <c r="A111" s="14"/>
      <c r="B111" s="8"/>
      <c r="C111" s="8"/>
      <c r="D111" s="8"/>
      <c r="E111" s="8"/>
      <c r="F111" s="8"/>
      <c r="G111" s="8"/>
      <c r="H111" s="8"/>
      <c r="I111" s="8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</row>
    <row r="112" spans="1:134" s="10" customFormat="1" ht="15.75" x14ac:dyDescent="0.25">
      <c r="A112" s="14"/>
      <c r="B112" s="8"/>
      <c r="C112" s="8"/>
      <c r="D112" s="8"/>
      <c r="E112" s="8"/>
      <c r="F112" s="8"/>
      <c r="G112" s="8"/>
      <c r="H112" s="8"/>
      <c r="I112" s="8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</row>
    <row r="113" spans="1:134" s="10" customFormat="1" ht="15.75" x14ac:dyDescent="0.25">
      <c r="A113" s="14"/>
      <c r="B113" s="8"/>
      <c r="C113" s="8"/>
      <c r="D113" s="8"/>
      <c r="E113" s="8"/>
      <c r="F113" s="8"/>
      <c r="G113" s="8"/>
      <c r="H113" s="8"/>
      <c r="I113" s="8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</row>
    <row r="114" spans="1:134" s="10" customFormat="1" ht="15.75" x14ac:dyDescent="0.25">
      <c r="A114" s="14"/>
      <c r="B114" s="8"/>
      <c r="C114" s="8"/>
      <c r="D114" s="8"/>
      <c r="E114" s="8"/>
      <c r="F114" s="8"/>
      <c r="G114" s="8"/>
      <c r="H114" s="8"/>
      <c r="I114" s="8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</row>
    <row r="115" spans="1:134" s="10" customFormat="1" ht="15.75" x14ac:dyDescent="0.25">
      <c r="A115" s="14"/>
      <c r="B115" s="8"/>
      <c r="C115" s="8"/>
      <c r="D115" s="8"/>
      <c r="E115" s="8"/>
      <c r="F115" s="8"/>
      <c r="G115" s="8"/>
      <c r="H115" s="8"/>
      <c r="I115" s="8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</row>
    <row r="116" spans="1:134" s="10" customFormat="1" ht="15.75" x14ac:dyDescent="0.25">
      <c r="A116" s="14"/>
      <c r="B116" s="8"/>
      <c r="C116" s="8"/>
      <c r="D116" s="8"/>
      <c r="E116" s="8"/>
      <c r="F116" s="8"/>
      <c r="G116" s="8"/>
      <c r="H116" s="8"/>
      <c r="I116" s="8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</row>
    <row r="117" spans="1:134" s="10" customFormat="1" ht="15.75" x14ac:dyDescent="0.25">
      <c r="A117" s="14"/>
      <c r="B117" s="8"/>
      <c r="C117" s="8"/>
      <c r="D117" s="8"/>
      <c r="E117" s="8"/>
      <c r="F117" s="8"/>
      <c r="G117" s="8"/>
      <c r="H117" s="8"/>
      <c r="I117" s="8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</row>
    <row r="118" spans="1:134" s="10" customFormat="1" ht="15.75" x14ac:dyDescent="0.25">
      <c r="A118" s="14"/>
      <c r="B118" s="8"/>
      <c r="C118" s="8"/>
      <c r="D118" s="8"/>
      <c r="E118" s="8"/>
      <c r="F118" s="8"/>
      <c r="G118" s="8"/>
      <c r="H118" s="8"/>
      <c r="I118" s="8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</row>
    <row r="119" spans="1:134" s="10" customFormat="1" ht="15.75" x14ac:dyDescent="0.25">
      <c r="A119" s="14"/>
      <c r="B119" s="8"/>
      <c r="C119" s="8"/>
      <c r="D119" s="8"/>
      <c r="E119" s="8"/>
      <c r="F119" s="8"/>
      <c r="G119" s="8"/>
      <c r="H119" s="8"/>
      <c r="I119" s="8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</row>
    <row r="120" spans="1:134" s="10" customFormat="1" ht="15.75" x14ac:dyDescent="0.25">
      <c r="A120" s="14"/>
      <c r="B120" s="8"/>
      <c r="C120" s="8"/>
      <c r="D120" s="8"/>
      <c r="E120" s="8"/>
      <c r="F120" s="8"/>
      <c r="G120" s="8"/>
      <c r="H120" s="8"/>
      <c r="I120" s="8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</row>
    <row r="121" spans="1:134" s="10" customFormat="1" ht="15.75" x14ac:dyDescent="0.25">
      <c r="A121" s="14"/>
      <c r="B121" s="8"/>
      <c r="C121" s="8"/>
      <c r="D121" s="8"/>
      <c r="E121" s="8"/>
      <c r="F121" s="8"/>
      <c r="G121" s="8"/>
      <c r="H121" s="8"/>
      <c r="I121" s="8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</row>
    <row r="122" spans="1:134" s="10" customFormat="1" ht="15.75" x14ac:dyDescent="0.25">
      <c r="A122" s="14"/>
      <c r="B122" s="8"/>
      <c r="C122" s="8"/>
      <c r="D122" s="8"/>
      <c r="E122" s="8"/>
      <c r="F122" s="8"/>
      <c r="G122" s="8"/>
      <c r="H122" s="8"/>
      <c r="I122" s="8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</row>
    <row r="123" spans="1:134" s="10" customFormat="1" ht="15.75" x14ac:dyDescent="0.25">
      <c r="A123" s="14"/>
      <c r="B123" s="8"/>
      <c r="C123" s="8"/>
      <c r="D123" s="8"/>
      <c r="E123" s="8"/>
      <c r="F123" s="8"/>
      <c r="G123" s="8"/>
      <c r="H123" s="8"/>
      <c r="I123" s="8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</row>
    <row r="124" spans="1:134" s="10" customFormat="1" ht="15.75" x14ac:dyDescent="0.25">
      <c r="A124" s="14"/>
      <c r="B124" s="8"/>
      <c r="C124" s="8"/>
      <c r="D124" s="8"/>
      <c r="E124" s="8"/>
      <c r="F124" s="8"/>
      <c r="G124" s="8"/>
      <c r="H124" s="8"/>
      <c r="I124" s="8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</row>
    <row r="125" spans="1:134" s="10" customFormat="1" ht="15.75" x14ac:dyDescent="0.25">
      <c r="A125" s="14"/>
      <c r="B125" s="8"/>
      <c r="C125" s="8"/>
      <c r="D125" s="8"/>
      <c r="E125" s="8"/>
      <c r="F125" s="8"/>
      <c r="G125" s="8"/>
      <c r="H125" s="8"/>
      <c r="I125" s="8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</row>
    <row r="126" spans="1:134" s="10" customFormat="1" ht="15.75" x14ac:dyDescent="0.25">
      <c r="A126" s="14"/>
      <c r="B126" s="8"/>
      <c r="C126" s="8"/>
      <c r="D126" s="8"/>
      <c r="E126" s="8"/>
      <c r="F126" s="8"/>
      <c r="G126" s="8"/>
      <c r="H126" s="8"/>
      <c r="I126" s="8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</row>
    <row r="127" spans="1:134" s="10" customFormat="1" ht="15.75" x14ac:dyDescent="0.25">
      <c r="A127" s="14"/>
      <c r="B127" s="8"/>
      <c r="C127" s="8"/>
      <c r="D127" s="8"/>
      <c r="E127" s="8"/>
      <c r="F127" s="8"/>
      <c r="G127" s="8"/>
      <c r="H127" s="8"/>
      <c r="I127" s="8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</row>
    <row r="128" spans="1:134" s="10" customFormat="1" ht="15.75" x14ac:dyDescent="0.25">
      <c r="A128" s="14"/>
      <c r="B128" s="8"/>
      <c r="C128" s="8"/>
      <c r="D128" s="8"/>
      <c r="E128" s="8"/>
      <c r="F128" s="8"/>
      <c r="G128" s="8"/>
      <c r="H128" s="8"/>
      <c r="I128" s="8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</row>
    <row r="129" spans="1:134" s="10" customFormat="1" ht="15.75" x14ac:dyDescent="0.25">
      <c r="A129" s="14"/>
      <c r="B129" s="8"/>
      <c r="C129" s="8"/>
      <c r="D129" s="8"/>
      <c r="E129" s="8"/>
      <c r="F129" s="8"/>
      <c r="G129" s="8"/>
      <c r="H129" s="8"/>
      <c r="I129" s="8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</row>
    <row r="130" spans="1:134" s="10" customFormat="1" ht="15.75" x14ac:dyDescent="0.25">
      <c r="A130" s="14"/>
      <c r="B130" s="8"/>
      <c r="C130" s="8"/>
      <c r="D130" s="8"/>
      <c r="E130" s="8"/>
      <c r="F130" s="8"/>
      <c r="G130" s="8"/>
      <c r="H130" s="8"/>
      <c r="I130" s="8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</row>
    <row r="131" spans="1:134" s="10" customFormat="1" ht="15.75" x14ac:dyDescent="0.25">
      <c r="A131" s="14"/>
      <c r="B131" s="8"/>
      <c r="C131" s="8"/>
      <c r="D131" s="8"/>
      <c r="E131" s="8"/>
      <c r="F131" s="8"/>
      <c r="G131" s="8"/>
      <c r="H131" s="8"/>
      <c r="I131" s="8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</row>
    <row r="132" spans="1:134" s="10" customFormat="1" ht="15.75" x14ac:dyDescent="0.25">
      <c r="A132" s="14"/>
      <c r="B132" s="8"/>
      <c r="C132" s="8"/>
      <c r="D132" s="8"/>
      <c r="E132" s="8"/>
      <c r="F132" s="8"/>
      <c r="G132" s="8"/>
      <c r="H132" s="8"/>
      <c r="I132" s="8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</row>
    <row r="133" spans="1:134" s="10" customFormat="1" ht="15.75" x14ac:dyDescent="0.25">
      <c r="A133" s="14"/>
      <c r="B133" s="8"/>
      <c r="C133" s="8"/>
      <c r="D133" s="8"/>
      <c r="E133" s="8"/>
      <c r="F133" s="8"/>
      <c r="G133" s="8"/>
      <c r="H133" s="8"/>
      <c r="I133" s="8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</row>
    <row r="134" spans="1:134" s="10" customFormat="1" ht="15.75" x14ac:dyDescent="0.25">
      <c r="A134" s="14"/>
      <c r="B134" s="8"/>
      <c r="C134" s="8"/>
      <c r="D134" s="8"/>
      <c r="E134" s="8"/>
      <c r="F134" s="8"/>
      <c r="G134" s="8"/>
      <c r="H134" s="8"/>
      <c r="I134" s="8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</row>
    <row r="141" spans="1:134" s="3" customFormat="1" x14ac:dyDescent="0.2">
      <c r="B141" s="9"/>
      <c r="C141" s="9"/>
      <c r="D141" s="9"/>
      <c r="E141" s="9"/>
      <c r="F141" s="9"/>
      <c r="G141" s="9"/>
      <c r="H141" s="9"/>
      <c r="I141" s="9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</row>
    <row r="142" spans="1:134" s="3" customFormat="1" x14ac:dyDescent="0.2">
      <c r="B142" s="9"/>
      <c r="C142" s="9"/>
      <c r="D142" s="9"/>
      <c r="E142" s="9"/>
      <c r="F142" s="9"/>
      <c r="G142" s="9"/>
      <c r="H142" s="9"/>
      <c r="I142" s="9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</row>
    <row r="143" spans="1:134" s="3" customFormat="1" x14ac:dyDescent="0.2">
      <c r="B143" s="9"/>
      <c r="C143" s="9"/>
      <c r="D143" s="9"/>
      <c r="E143" s="9"/>
      <c r="F143" s="9"/>
      <c r="G143" s="9"/>
      <c r="H143" s="9"/>
      <c r="I143" s="9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</row>
    <row r="144" spans="1:134" s="3" customFormat="1" x14ac:dyDescent="0.2">
      <c r="B144" s="9"/>
      <c r="C144" s="9"/>
      <c r="D144" s="9"/>
      <c r="E144" s="9"/>
      <c r="F144" s="9"/>
      <c r="G144" s="9"/>
      <c r="H144" s="9"/>
      <c r="I144" s="9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</row>
    <row r="145" spans="2:134" s="3" customFormat="1" x14ac:dyDescent="0.2">
      <c r="B145" s="9"/>
      <c r="C145" s="9"/>
      <c r="D145" s="9"/>
      <c r="E145" s="9"/>
      <c r="F145" s="9"/>
      <c r="G145" s="9"/>
      <c r="H145" s="9"/>
      <c r="I145" s="9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</row>
    <row r="146" spans="2:134" s="3" customFormat="1" x14ac:dyDescent="0.2">
      <c r="B146" s="9"/>
      <c r="C146" s="9"/>
      <c r="D146" s="9"/>
      <c r="E146" s="9"/>
      <c r="F146" s="9"/>
      <c r="G146" s="9"/>
      <c r="H146" s="9"/>
      <c r="I146" s="9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</row>
    <row r="147" spans="2:134" s="3" customFormat="1" x14ac:dyDescent="0.2">
      <c r="B147" s="9"/>
      <c r="C147" s="9"/>
      <c r="D147" s="9"/>
      <c r="E147" s="9"/>
      <c r="F147" s="9"/>
      <c r="G147" s="9"/>
      <c r="H147" s="9"/>
      <c r="I147" s="9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</row>
    <row r="148" spans="2:134" s="3" customFormat="1" x14ac:dyDescent="0.2">
      <c r="B148" s="9"/>
      <c r="C148" s="9"/>
      <c r="D148" s="9"/>
      <c r="E148" s="9"/>
      <c r="F148" s="9"/>
      <c r="G148" s="9"/>
      <c r="H148" s="9"/>
      <c r="I148" s="9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</row>
    <row r="149" spans="2:134" s="3" customFormat="1" x14ac:dyDescent="0.2">
      <c r="B149" s="9"/>
      <c r="C149" s="9"/>
      <c r="D149" s="9"/>
      <c r="E149" s="9"/>
      <c r="F149" s="9"/>
      <c r="G149" s="9"/>
      <c r="H149" s="9"/>
      <c r="I149" s="9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</row>
    <row r="150" spans="2:134" s="3" customFormat="1" x14ac:dyDescent="0.2">
      <c r="B150" s="9"/>
      <c r="C150" s="9"/>
      <c r="D150" s="9"/>
      <c r="E150" s="9"/>
      <c r="F150" s="9"/>
      <c r="G150" s="9"/>
      <c r="H150" s="9"/>
      <c r="I150" s="9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</row>
    <row r="151" spans="2:134" s="3" customFormat="1" x14ac:dyDescent="0.2">
      <c r="B151" s="9"/>
      <c r="C151" s="9"/>
      <c r="D151" s="9"/>
      <c r="E151" s="9"/>
      <c r="F151" s="9"/>
      <c r="G151" s="9"/>
      <c r="H151" s="9"/>
      <c r="I151" s="9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</row>
    <row r="152" spans="2:134" s="3" customFormat="1" x14ac:dyDescent="0.2">
      <c r="B152" s="9"/>
      <c r="C152" s="9"/>
      <c r="D152" s="9"/>
      <c r="E152" s="9"/>
      <c r="F152" s="9"/>
      <c r="G152" s="9"/>
      <c r="H152" s="9"/>
      <c r="I152" s="9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</row>
    <row r="153" spans="2:134" s="3" customFormat="1" x14ac:dyDescent="0.2">
      <c r="B153" s="9"/>
      <c r="C153" s="9"/>
      <c r="D153" s="9"/>
      <c r="E153" s="9"/>
      <c r="F153" s="9"/>
      <c r="G153" s="9"/>
      <c r="H153" s="9"/>
      <c r="I153" s="9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</row>
    <row r="154" spans="2:134" s="3" customFormat="1" x14ac:dyDescent="0.2">
      <c r="B154" s="9"/>
      <c r="C154" s="9"/>
      <c r="D154" s="9"/>
      <c r="E154" s="9"/>
      <c r="F154" s="9"/>
      <c r="G154" s="9"/>
      <c r="H154" s="9"/>
      <c r="I154" s="9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</row>
    <row r="155" spans="2:134" s="3" customFormat="1" x14ac:dyDescent="0.2">
      <c r="B155" s="9"/>
      <c r="C155" s="9"/>
      <c r="D155" s="9"/>
      <c r="E155" s="9"/>
      <c r="F155" s="9"/>
      <c r="G155" s="9"/>
      <c r="H155" s="9"/>
      <c r="I155" s="9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</row>
    <row r="156" spans="2:134" s="3" customFormat="1" x14ac:dyDescent="0.2">
      <c r="B156" s="9"/>
      <c r="C156" s="9"/>
      <c r="D156" s="9"/>
      <c r="E156" s="9"/>
      <c r="F156" s="9"/>
      <c r="G156" s="9"/>
      <c r="H156" s="9"/>
      <c r="I156" s="9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</row>
    <row r="157" spans="2:134" s="3" customFormat="1" x14ac:dyDescent="0.2">
      <c r="B157" s="9"/>
      <c r="C157" s="9"/>
      <c r="D157" s="9"/>
      <c r="E157" s="9"/>
      <c r="F157" s="9"/>
      <c r="G157" s="9"/>
      <c r="H157" s="9"/>
      <c r="I157" s="9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</row>
    <row r="158" spans="2:134" s="3" customFormat="1" x14ac:dyDescent="0.2">
      <c r="B158" s="9"/>
      <c r="C158" s="9"/>
      <c r="D158" s="9"/>
      <c r="E158" s="9"/>
      <c r="F158" s="9"/>
      <c r="G158" s="9"/>
      <c r="H158" s="9"/>
      <c r="I158" s="9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</row>
    <row r="159" spans="2:134" s="3" customFormat="1" x14ac:dyDescent="0.2">
      <c r="B159" s="9"/>
      <c r="C159" s="9"/>
      <c r="D159" s="9"/>
      <c r="E159" s="9"/>
      <c r="F159" s="9"/>
      <c r="G159" s="9"/>
      <c r="H159" s="9"/>
      <c r="I159" s="9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</row>
    <row r="160" spans="2:134" s="3" customFormat="1" x14ac:dyDescent="0.2">
      <c r="B160" s="9"/>
      <c r="C160" s="9"/>
      <c r="D160" s="9"/>
      <c r="E160" s="9"/>
      <c r="F160" s="9"/>
      <c r="G160" s="9"/>
      <c r="H160" s="9"/>
      <c r="I160" s="9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</row>
    <row r="161" spans="2:134" s="3" customFormat="1" x14ac:dyDescent="0.2">
      <c r="B161" s="9"/>
      <c r="C161" s="9"/>
      <c r="D161" s="9"/>
      <c r="E161" s="9"/>
      <c r="F161" s="9"/>
      <c r="G161" s="9"/>
      <c r="H161" s="9"/>
      <c r="I161" s="9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</row>
    <row r="162" spans="2:134" s="3" customFormat="1" x14ac:dyDescent="0.2">
      <c r="B162" s="9"/>
      <c r="C162" s="9"/>
      <c r="D162" s="9"/>
      <c r="E162" s="9"/>
      <c r="F162" s="9"/>
      <c r="G162" s="9"/>
      <c r="H162" s="9"/>
      <c r="I162" s="9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</row>
    <row r="163" spans="2:134" s="3" customFormat="1" x14ac:dyDescent="0.2">
      <c r="B163" s="9"/>
      <c r="C163" s="9"/>
      <c r="D163" s="9"/>
      <c r="E163" s="9"/>
      <c r="F163" s="9"/>
      <c r="G163" s="9"/>
      <c r="H163" s="9"/>
      <c r="I163" s="9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</row>
    <row r="164" spans="2:134" s="3" customFormat="1" x14ac:dyDescent="0.2">
      <c r="B164" s="9"/>
      <c r="C164" s="9"/>
      <c r="D164" s="9"/>
      <c r="E164" s="9"/>
      <c r="F164" s="9"/>
      <c r="G164" s="9"/>
      <c r="H164" s="9"/>
      <c r="I164" s="9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</row>
    <row r="165" spans="2:134" s="3" customFormat="1" x14ac:dyDescent="0.2">
      <c r="B165" s="9"/>
      <c r="C165" s="9"/>
      <c r="D165" s="9"/>
      <c r="E165" s="9"/>
      <c r="F165" s="9"/>
      <c r="G165" s="9"/>
      <c r="H165" s="9"/>
      <c r="I165" s="9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</row>
    <row r="166" spans="2:134" s="3" customFormat="1" x14ac:dyDescent="0.2">
      <c r="B166" s="9"/>
      <c r="C166" s="9"/>
      <c r="D166" s="9"/>
      <c r="E166" s="9"/>
      <c r="F166" s="9"/>
      <c r="G166" s="9"/>
      <c r="H166" s="9"/>
      <c r="I166" s="9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</row>
    <row r="167" spans="2:134" s="3" customFormat="1" x14ac:dyDescent="0.2">
      <c r="B167" s="9"/>
      <c r="C167" s="9"/>
      <c r="D167" s="9"/>
      <c r="E167" s="9"/>
      <c r="F167" s="9"/>
      <c r="G167" s="9"/>
      <c r="H167" s="9"/>
      <c r="I167" s="9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</row>
    <row r="168" spans="2:134" s="3" customFormat="1" x14ac:dyDescent="0.2">
      <c r="B168" s="9"/>
      <c r="C168" s="9"/>
      <c r="D168" s="9"/>
      <c r="E168" s="9"/>
      <c r="F168" s="9"/>
      <c r="G168" s="9"/>
      <c r="H168" s="9"/>
      <c r="I168" s="9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</row>
    <row r="169" spans="2:134" s="3" customFormat="1" x14ac:dyDescent="0.2">
      <c r="B169" s="9"/>
      <c r="C169" s="9"/>
      <c r="D169" s="9"/>
      <c r="E169" s="9"/>
      <c r="F169" s="9"/>
      <c r="G169" s="9"/>
      <c r="H169" s="9"/>
      <c r="I169" s="9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</row>
    <row r="170" spans="2:134" s="3" customFormat="1" x14ac:dyDescent="0.2">
      <c r="B170" s="9"/>
      <c r="C170" s="9"/>
      <c r="D170" s="9"/>
      <c r="E170" s="9"/>
      <c r="F170" s="9"/>
      <c r="G170" s="9"/>
      <c r="H170" s="9"/>
      <c r="I170" s="9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</row>
    <row r="171" spans="2:134" s="3" customFormat="1" x14ac:dyDescent="0.2">
      <c r="B171" s="9"/>
      <c r="C171" s="9"/>
      <c r="D171" s="9"/>
      <c r="E171" s="9"/>
      <c r="F171" s="9"/>
      <c r="G171" s="9"/>
      <c r="H171" s="9"/>
      <c r="I171" s="9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</row>
    <row r="172" spans="2:134" s="3" customFormat="1" x14ac:dyDescent="0.2">
      <c r="B172" s="9"/>
      <c r="C172" s="9"/>
      <c r="D172" s="9"/>
      <c r="E172" s="9"/>
      <c r="F172" s="9"/>
      <c r="G172" s="9"/>
      <c r="H172" s="9"/>
      <c r="I172" s="9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</row>
    <row r="173" spans="2:134" s="3" customFormat="1" x14ac:dyDescent="0.2">
      <c r="B173" s="9"/>
      <c r="C173" s="9"/>
      <c r="D173" s="9"/>
      <c r="E173" s="9"/>
      <c r="F173" s="9"/>
      <c r="G173" s="9"/>
      <c r="H173" s="9"/>
      <c r="I173" s="9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</row>
    <row r="174" spans="2:134" s="3" customFormat="1" x14ac:dyDescent="0.2">
      <c r="B174" s="9"/>
      <c r="C174" s="9"/>
      <c r="D174" s="9"/>
      <c r="E174" s="9"/>
      <c r="F174" s="9"/>
      <c r="G174" s="9"/>
      <c r="H174" s="9"/>
      <c r="I174" s="9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</row>
    <row r="175" spans="2:134" s="3" customFormat="1" x14ac:dyDescent="0.2">
      <c r="B175" s="9"/>
      <c r="C175" s="9"/>
      <c r="D175" s="9"/>
      <c r="E175" s="9"/>
      <c r="F175" s="9"/>
      <c r="G175" s="9"/>
      <c r="H175" s="9"/>
      <c r="I175" s="9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</row>
    <row r="176" spans="2:134" s="3" customFormat="1" x14ac:dyDescent="0.2">
      <c r="B176" s="9"/>
      <c r="C176" s="9"/>
      <c r="D176" s="9"/>
      <c r="E176" s="9"/>
      <c r="F176" s="9"/>
      <c r="G176" s="9"/>
      <c r="H176" s="9"/>
      <c r="I176" s="9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</row>
    <row r="177" spans="2:134" s="3" customFormat="1" x14ac:dyDescent="0.2">
      <c r="B177" s="9"/>
      <c r="C177" s="9"/>
      <c r="D177" s="9"/>
      <c r="E177" s="9"/>
      <c r="F177" s="9"/>
      <c r="G177" s="9"/>
      <c r="H177" s="9"/>
      <c r="I177" s="9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</row>
    <row r="178" spans="2:134" s="3" customFormat="1" x14ac:dyDescent="0.2">
      <c r="B178" s="9"/>
      <c r="C178" s="9"/>
      <c r="D178" s="9"/>
      <c r="E178" s="9"/>
      <c r="F178" s="9"/>
      <c r="G178" s="9"/>
      <c r="H178" s="9"/>
      <c r="I178" s="9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</row>
    <row r="179" spans="2:134" s="3" customFormat="1" x14ac:dyDescent="0.2">
      <c r="B179" s="9"/>
      <c r="C179" s="9"/>
      <c r="D179" s="9"/>
      <c r="E179" s="9"/>
      <c r="F179" s="9"/>
      <c r="G179" s="9"/>
      <c r="H179" s="9"/>
      <c r="I179" s="9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</row>
  </sheetData>
  <mergeCells count="5">
    <mergeCell ref="A54:I54"/>
    <mergeCell ref="E9:G9"/>
    <mergeCell ref="H9:I9"/>
    <mergeCell ref="C9:C10"/>
    <mergeCell ref="B9:B10"/>
  </mergeCells>
  <conditionalFormatting sqref="B11:I48">
    <cfRule type="cellIs" dxfId="436" priority="3" operator="between">
      <formula>9999</formula>
      <formula>-9999</formula>
    </cfRule>
  </conditionalFormatting>
  <conditionalFormatting sqref="F50:F51">
    <cfRule type="cellIs" dxfId="435" priority="2" operator="between">
      <formula>9999</formula>
      <formula>-9999</formula>
    </cfRule>
  </conditionalFormatting>
  <conditionalFormatting sqref="I50:I51">
    <cfRule type="cellIs" dxfId="434" priority="1" operator="between">
      <formula>9999</formula>
      <formula>-9999</formula>
    </cfRule>
  </conditionalFormatting>
  <hyperlinks>
    <hyperlink ref="A5" location="Índice!A23" display="Índice"/>
  </hyperlinks>
  <printOptions horizontalCentered="1"/>
  <pageMargins left="0.59055118110236227" right="0.43307086614173229" top="0.51181102362204722" bottom="0.51181102362204722" header="0.27559055118110237" footer="0.31496062992125984"/>
  <pageSetup paperSize="9" orientation="portrait" r:id="rId1"/>
  <headerFooter scaleWithDoc="0"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X112"/>
  <sheetViews>
    <sheetView showGridLines="0" zoomScale="120" zoomScaleNormal="120" zoomScalePageLayoutView="120" workbookViewId="0">
      <selection activeCell="B9" sqref="B9:K9"/>
    </sheetView>
  </sheetViews>
  <sheetFormatPr defaultColWidth="8.85546875" defaultRowHeight="15.75" x14ac:dyDescent="0.25"/>
  <cols>
    <col min="1" max="1" width="13" style="14" customWidth="1"/>
    <col min="2" max="10" width="6" style="14" customWidth="1"/>
    <col min="11" max="11" width="11.140625" style="14" customWidth="1"/>
    <col min="12" max="48" width="8.85546875" style="2"/>
    <col min="49" max="16384" width="8.85546875" style="10"/>
  </cols>
  <sheetData>
    <row r="1" spans="1:49" s="17" customFormat="1" ht="12.75" x14ac:dyDescent="0.2"/>
    <row r="2" spans="1:49" s="17" customFormat="1" ht="12.75" x14ac:dyDescent="0.2"/>
    <row r="3" spans="1:49" s="17" customFormat="1" ht="12.75" x14ac:dyDescent="0.2"/>
    <row r="4" spans="1:49" s="17" customFormat="1" ht="12.75" x14ac:dyDescent="0.2"/>
    <row r="5" spans="1:49" s="17" customFormat="1" ht="12.75" x14ac:dyDescent="0.2">
      <c r="A5" s="147" t="s">
        <v>203</v>
      </c>
    </row>
    <row r="6" spans="1:49" s="17" customFormat="1" ht="18.75" x14ac:dyDescent="0.3">
      <c r="A6" s="26" t="s">
        <v>201</v>
      </c>
    </row>
    <row r="7" spans="1:49" s="17" customFormat="1" ht="12.75" x14ac:dyDescent="0.2"/>
    <row r="8" spans="1:49" s="17" customFormat="1" ht="18" customHeight="1" x14ac:dyDescent="0.2">
      <c r="A8" s="27" t="s">
        <v>235</v>
      </c>
      <c r="B8" s="18"/>
      <c r="C8" s="18"/>
      <c r="D8" s="18"/>
      <c r="E8" s="18"/>
    </row>
    <row r="9" spans="1:49" ht="18" customHeight="1" x14ac:dyDescent="0.25">
      <c r="A9" s="25"/>
      <c r="B9" s="254">
        <v>2010</v>
      </c>
      <c r="C9" s="254">
        <v>2011</v>
      </c>
      <c r="D9" s="254">
        <v>2012</v>
      </c>
      <c r="E9" s="254">
        <v>2013</v>
      </c>
      <c r="F9" s="254">
        <v>2014</v>
      </c>
      <c r="G9" s="254">
        <v>2015</v>
      </c>
      <c r="H9" s="254">
        <v>2016</v>
      </c>
      <c r="I9" s="254">
        <v>2017</v>
      </c>
      <c r="J9" s="254">
        <v>2018</v>
      </c>
      <c r="K9" s="254" t="s">
        <v>237</v>
      </c>
    </row>
    <row r="10" spans="1:49" ht="13.5" customHeight="1" x14ac:dyDescent="0.25">
      <c r="A10" s="24" t="s">
        <v>170</v>
      </c>
      <c r="B10" s="82">
        <v>0</v>
      </c>
      <c r="C10" s="82">
        <v>3.5081504366821918</v>
      </c>
      <c r="D10" s="82">
        <v>4.8528731402501926</v>
      </c>
      <c r="E10" s="82">
        <v>3.3788074949947955</v>
      </c>
      <c r="F10" s="82">
        <v>4.5358659255789107</v>
      </c>
      <c r="G10" s="82">
        <v>2.5339791196387993</v>
      </c>
      <c r="H10" s="82">
        <v>0</v>
      </c>
      <c r="I10" s="82">
        <v>0</v>
      </c>
      <c r="J10" s="82">
        <v>0</v>
      </c>
      <c r="K10" s="82">
        <v>2.1662842642805842</v>
      </c>
      <c r="AW10" s="2"/>
    </row>
    <row r="11" spans="1:49" ht="13.5" customHeight="1" x14ac:dyDescent="0.25">
      <c r="A11" s="24" t="s">
        <v>62</v>
      </c>
      <c r="B11" s="82">
        <v>72.627818524281253</v>
      </c>
      <c r="C11" s="82">
        <v>70.091254354352273</v>
      </c>
      <c r="D11" s="82">
        <v>76.302556195652102</v>
      </c>
      <c r="E11" s="82">
        <v>67.369672913664246</v>
      </c>
      <c r="F11" s="82">
        <v>63.877967986749404</v>
      </c>
      <c r="G11" s="82">
        <v>67.228594931258229</v>
      </c>
      <c r="H11" s="82">
        <v>64.151982369946722</v>
      </c>
      <c r="I11" s="82">
        <v>59.426525835342339</v>
      </c>
      <c r="J11" s="82">
        <v>78.433652174534387</v>
      </c>
      <c r="K11" s="82">
        <v>69.070459047016641</v>
      </c>
      <c r="AW11" s="2"/>
    </row>
    <row r="12" spans="1:49" ht="13.5" customHeight="1" x14ac:dyDescent="0.25">
      <c r="A12" s="24" t="s">
        <v>64</v>
      </c>
      <c r="B12" s="82">
        <v>1.6116659651227421</v>
      </c>
      <c r="C12" s="82">
        <v>0.54568524212579073</v>
      </c>
      <c r="D12" s="82">
        <v>1.2854096945672389</v>
      </c>
      <c r="E12" s="82">
        <v>1.0514609396340608</v>
      </c>
      <c r="F12" s="82">
        <v>1.0723263833303787</v>
      </c>
      <c r="G12" s="82">
        <v>1.8277370664146486</v>
      </c>
      <c r="H12" s="82">
        <v>1.3370026038213281</v>
      </c>
      <c r="I12" s="82">
        <v>2.8689360901289462</v>
      </c>
      <c r="J12" s="82">
        <v>1.8633121952149305</v>
      </c>
      <c r="K12" s="82">
        <v>1.4828274144602875</v>
      </c>
      <c r="AW12" s="2"/>
    </row>
    <row r="13" spans="1:49" ht="13.5" customHeight="1" x14ac:dyDescent="0.25">
      <c r="A13" s="24" t="s">
        <v>193</v>
      </c>
      <c r="B13" s="82">
        <v>4.473408299695897E-4</v>
      </c>
      <c r="C13" s="82">
        <v>0</v>
      </c>
      <c r="D13" s="82">
        <v>5.4207137379709766E-2</v>
      </c>
      <c r="E13" s="82">
        <v>5.455050813343691</v>
      </c>
      <c r="F13" s="82">
        <v>5.0578225921543831</v>
      </c>
      <c r="G13" s="82">
        <v>3.3154133865927671</v>
      </c>
      <c r="H13" s="82">
        <v>9.4639777295306793</v>
      </c>
      <c r="I13" s="82">
        <v>12.247445127580091</v>
      </c>
      <c r="J13" s="82">
        <v>0</v>
      </c>
      <c r="K13" s="82">
        <v>3.8077370747165098</v>
      </c>
      <c r="AW13" s="2"/>
    </row>
    <row r="14" spans="1:49" ht="13.5" customHeight="1" x14ac:dyDescent="0.25">
      <c r="A14" s="24" t="s">
        <v>184</v>
      </c>
      <c r="B14" s="82">
        <v>0.2825290818430482</v>
      </c>
      <c r="C14" s="82">
        <v>0.15539897135177599</v>
      </c>
      <c r="D14" s="82">
        <v>0.16504420218212498</v>
      </c>
      <c r="E14" s="82">
        <v>0.21054055732930452</v>
      </c>
      <c r="F14" s="82">
        <v>0.29736201205100515</v>
      </c>
      <c r="G14" s="82">
        <v>0.31859338108840185</v>
      </c>
      <c r="H14" s="82">
        <v>0.36332031467891235</v>
      </c>
      <c r="I14" s="82">
        <v>0.25242406484782165</v>
      </c>
      <c r="J14" s="82">
        <v>0.36367614391694442</v>
      </c>
      <c r="K14" s="82">
        <v>0.26997699442438616</v>
      </c>
      <c r="AW14" s="2"/>
    </row>
    <row r="15" spans="1:49" ht="13.5" customHeight="1" x14ac:dyDescent="0.25">
      <c r="A15" s="24" t="s">
        <v>63</v>
      </c>
      <c r="B15" s="82">
        <v>22.708524043408659</v>
      </c>
      <c r="C15" s="82">
        <v>17.975110281745504</v>
      </c>
      <c r="D15" s="82">
        <v>15.966131648967286</v>
      </c>
      <c r="E15" s="82">
        <v>16.170325336496838</v>
      </c>
      <c r="F15" s="82">
        <v>14.705114684311463</v>
      </c>
      <c r="G15" s="82">
        <v>14.066893715462992</v>
      </c>
      <c r="H15" s="82">
        <v>16.999707180123487</v>
      </c>
      <c r="I15" s="82">
        <v>21.504731931519135</v>
      </c>
      <c r="J15" s="82">
        <v>16.564315527505375</v>
      </c>
      <c r="K15" s="82">
        <v>17.186459655154238</v>
      </c>
      <c r="AW15" s="2"/>
    </row>
    <row r="16" spans="1:49" ht="13.5" customHeight="1" x14ac:dyDescent="0.25">
      <c r="A16" s="25" t="s">
        <v>65</v>
      </c>
      <c r="B16" s="83">
        <v>2.7690150445143331</v>
      </c>
      <c r="C16" s="83">
        <v>7.7244007137424688</v>
      </c>
      <c r="D16" s="83">
        <v>1.3737779810013535</v>
      </c>
      <c r="E16" s="83">
        <v>6.3641419445370673</v>
      </c>
      <c r="F16" s="83">
        <v>10.453540415824463</v>
      </c>
      <c r="G16" s="83">
        <v>10.708788399544176</v>
      </c>
      <c r="H16" s="83">
        <v>7.684009801898867</v>
      </c>
      <c r="I16" s="83">
        <v>3.699936950581673</v>
      </c>
      <c r="J16" s="83">
        <v>2.7750439588283626</v>
      </c>
      <c r="K16" s="83">
        <v>6.0162555499473802</v>
      </c>
      <c r="AW16" s="2"/>
    </row>
    <row r="17" spans="1:50" ht="21.75" customHeight="1" x14ac:dyDescent="0.25">
      <c r="A17" s="49" t="s">
        <v>236</v>
      </c>
      <c r="B17" s="24"/>
      <c r="C17" s="24"/>
      <c r="D17" s="24"/>
      <c r="E17" s="24"/>
      <c r="F17" s="24"/>
      <c r="G17" s="24"/>
      <c r="H17" s="24"/>
      <c r="I17" s="24"/>
      <c r="J17" s="24"/>
      <c r="K17" s="24"/>
      <c r="AW17" s="2"/>
    </row>
    <row r="18" spans="1:50" s="1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10"/>
      <c r="AX18" s="10"/>
    </row>
    <row r="19" spans="1:50" s="1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10"/>
      <c r="AX19" s="10"/>
    </row>
    <row r="20" spans="1:50" s="1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10"/>
      <c r="AX20" s="10"/>
    </row>
    <row r="21" spans="1:50" s="1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10"/>
      <c r="AX21" s="10"/>
    </row>
    <row r="22" spans="1:50" s="1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10"/>
      <c r="AX22" s="10"/>
    </row>
    <row r="23" spans="1:50" s="1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10"/>
      <c r="AX23" s="10"/>
    </row>
    <row r="24" spans="1:50" s="1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10"/>
      <c r="AX24" s="10"/>
    </row>
    <row r="25" spans="1:50" s="1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10"/>
      <c r="AX25" s="10"/>
    </row>
    <row r="26" spans="1:50" s="1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10"/>
      <c r="AX26" s="10"/>
    </row>
    <row r="27" spans="1:50" s="1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10"/>
      <c r="AX27" s="10"/>
    </row>
    <row r="28" spans="1:50" s="1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10"/>
      <c r="AX28" s="10"/>
    </row>
    <row r="29" spans="1:50" s="1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10"/>
      <c r="AX29" s="10"/>
    </row>
    <row r="30" spans="1:50" s="1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10"/>
      <c r="AX30" s="10"/>
    </row>
    <row r="31" spans="1:50" s="1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10"/>
      <c r="AX31" s="10"/>
    </row>
    <row r="32" spans="1:50" s="1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10"/>
      <c r="AX32" s="10"/>
    </row>
    <row r="33" spans="1:50" s="1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10"/>
      <c r="AX33" s="10"/>
    </row>
    <row r="34" spans="1:50" s="1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10"/>
      <c r="AX34" s="10"/>
    </row>
    <row r="35" spans="1:50" s="1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10"/>
      <c r="AX35" s="10"/>
    </row>
    <row r="36" spans="1:50" s="1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10"/>
      <c r="AX36" s="10"/>
    </row>
    <row r="37" spans="1:50" s="1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10"/>
      <c r="AX37" s="10"/>
    </row>
    <row r="38" spans="1:50" s="1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10"/>
      <c r="AX38" s="10"/>
    </row>
    <row r="39" spans="1:50" s="1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10"/>
      <c r="AX39" s="10"/>
    </row>
    <row r="40" spans="1:50" s="1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10"/>
      <c r="AX40" s="10"/>
    </row>
    <row r="41" spans="1:50" s="1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10"/>
      <c r="AX41" s="10"/>
    </row>
    <row r="42" spans="1:50" s="1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10"/>
      <c r="AX42" s="10"/>
    </row>
    <row r="43" spans="1:50" s="1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10"/>
      <c r="AX43" s="10"/>
    </row>
    <row r="44" spans="1:50" s="1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10"/>
      <c r="AX44" s="10"/>
    </row>
    <row r="45" spans="1:50" s="1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10"/>
      <c r="AX45" s="10"/>
    </row>
    <row r="46" spans="1:50" s="1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10"/>
      <c r="AX46" s="10"/>
    </row>
    <row r="47" spans="1:50" s="1" customForma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10"/>
      <c r="AX47" s="10"/>
    </row>
    <row r="48" spans="1:50" s="1" customForma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10"/>
      <c r="AX48" s="10"/>
    </row>
    <row r="49" spans="1:50" s="1" customForma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10"/>
      <c r="AX49" s="10"/>
    </row>
    <row r="50" spans="1:50" s="1" customForma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10"/>
      <c r="AX50" s="10"/>
    </row>
    <row r="51" spans="1:50" s="1" customForma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10"/>
      <c r="AX51" s="10"/>
    </row>
    <row r="52" spans="1:50" s="1" customForma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10"/>
      <c r="AX52" s="10"/>
    </row>
    <row r="53" spans="1:50" s="1" customForma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10"/>
      <c r="AX53" s="10"/>
    </row>
    <row r="54" spans="1:50" s="1" customForma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10"/>
      <c r="AX54" s="10"/>
    </row>
    <row r="55" spans="1:50" s="1" customForma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10"/>
      <c r="AX55" s="10"/>
    </row>
    <row r="56" spans="1:50" s="1" customForma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10"/>
      <c r="AX56" s="10"/>
    </row>
    <row r="57" spans="1:50" s="1" customForma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10"/>
      <c r="AX57" s="10"/>
    </row>
    <row r="58" spans="1:50" s="1" customForma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10"/>
      <c r="AX58" s="10"/>
    </row>
    <row r="59" spans="1:50" s="1" customForma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10"/>
      <c r="AX59" s="10"/>
    </row>
    <row r="60" spans="1:50" s="1" customForma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10"/>
      <c r="AX60" s="10"/>
    </row>
    <row r="61" spans="1:50" s="1" customForma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10"/>
      <c r="AX61" s="10"/>
    </row>
    <row r="62" spans="1:50" s="1" customForma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10"/>
      <c r="AX62" s="10"/>
    </row>
    <row r="63" spans="1:50" s="1" customForma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10"/>
      <c r="AX63" s="10"/>
    </row>
    <row r="64" spans="1:50" s="1" customForma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10"/>
      <c r="AX64" s="10"/>
    </row>
    <row r="65" spans="1:50" s="1" customForma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10"/>
      <c r="AX65" s="10"/>
    </row>
    <row r="66" spans="1:50" s="1" customForma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10"/>
      <c r="AX66" s="10"/>
    </row>
    <row r="67" spans="1:50" s="1" customForma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10"/>
      <c r="AX67" s="10"/>
    </row>
    <row r="68" spans="1:50" s="1" customForma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10"/>
      <c r="AX68" s="10"/>
    </row>
    <row r="69" spans="1:50" s="1" customForma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10"/>
      <c r="AX69" s="10"/>
    </row>
    <row r="70" spans="1:50" s="1" customForma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10"/>
      <c r="AX70" s="10"/>
    </row>
    <row r="71" spans="1:50" s="1" customForma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10"/>
      <c r="AX71" s="10"/>
    </row>
    <row r="72" spans="1:50" s="1" customForma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10"/>
      <c r="AX72" s="10"/>
    </row>
    <row r="73" spans="1:50" s="1" customForma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10"/>
      <c r="AX73" s="10"/>
    </row>
    <row r="74" spans="1:50" s="1" customForma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10"/>
      <c r="AX74" s="10"/>
    </row>
    <row r="75" spans="1:50" s="1" customForma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10"/>
      <c r="AX75" s="10"/>
    </row>
    <row r="76" spans="1:50" s="1" customForma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10"/>
      <c r="AX76" s="10"/>
    </row>
    <row r="77" spans="1:50" s="1" customForma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10"/>
      <c r="AX77" s="10"/>
    </row>
    <row r="78" spans="1:50" s="1" customForma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10"/>
      <c r="AX78" s="10"/>
    </row>
    <row r="79" spans="1:50" s="1" customForma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10"/>
      <c r="AX79" s="10"/>
    </row>
    <row r="80" spans="1:50" s="1" customForma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10"/>
      <c r="AX80" s="10"/>
    </row>
    <row r="81" spans="1:50" s="1" customForma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10"/>
      <c r="AX81" s="10"/>
    </row>
    <row r="82" spans="1:50" s="1" customForma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10"/>
      <c r="AX82" s="10"/>
    </row>
    <row r="83" spans="1:50" s="1" customForma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10"/>
      <c r="AX83" s="10"/>
    </row>
    <row r="84" spans="1:50" s="1" customForma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10"/>
      <c r="AX84" s="10"/>
    </row>
    <row r="85" spans="1:50" s="1" customForma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10"/>
      <c r="AX85" s="10"/>
    </row>
    <row r="86" spans="1:50" s="1" customForma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10"/>
      <c r="AX86" s="10"/>
    </row>
    <row r="87" spans="1:50" s="1" customForma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10"/>
      <c r="AX87" s="10"/>
    </row>
    <row r="88" spans="1:50" s="1" customForma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10"/>
      <c r="AX88" s="10"/>
    </row>
    <row r="89" spans="1:50" s="1" customForma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10"/>
      <c r="AX89" s="10"/>
    </row>
    <row r="90" spans="1:50" s="1" customForma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10"/>
      <c r="AX90" s="10"/>
    </row>
    <row r="91" spans="1:50" s="1" customForma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10"/>
      <c r="AX91" s="10"/>
    </row>
    <row r="92" spans="1:50" s="1" customForma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10"/>
      <c r="AX92" s="10"/>
    </row>
    <row r="93" spans="1:50" s="1" customForma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10"/>
      <c r="AX93" s="10"/>
    </row>
    <row r="94" spans="1:50" s="1" customForma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10"/>
      <c r="AX94" s="10"/>
    </row>
    <row r="95" spans="1:50" s="1" customForma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10"/>
      <c r="AX95" s="10"/>
    </row>
    <row r="96" spans="1:50" s="1" customForma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10"/>
      <c r="AX96" s="10"/>
    </row>
    <row r="97" spans="1:50" s="1" customForma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10"/>
      <c r="AX97" s="10"/>
    </row>
    <row r="98" spans="1:50" s="1" customForma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10"/>
      <c r="AX98" s="10"/>
    </row>
    <row r="99" spans="1:50" s="1" customForma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10"/>
      <c r="AX99" s="10"/>
    </row>
    <row r="100" spans="1:50" s="1" customForma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10"/>
      <c r="AX100" s="10"/>
    </row>
    <row r="101" spans="1:50" s="1" customForma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10"/>
      <c r="AX101" s="10"/>
    </row>
    <row r="102" spans="1:50" s="1" customForma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10"/>
      <c r="AX102" s="10"/>
    </row>
    <row r="103" spans="1:50" s="1" customForma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10"/>
      <c r="AX103" s="10"/>
    </row>
    <row r="104" spans="1:50" s="1" customForma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10"/>
      <c r="AX104" s="10"/>
    </row>
    <row r="105" spans="1:50" s="1" customForma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10"/>
      <c r="AX105" s="10"/>
    </row>
    <row r="106" spans="1:50" s="1" customForma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10"/>
      <c r="AX106" s="10"/>
    </row>
    <row r="107" spans="1:50" s="1" customForma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10"/>
      <c r="AX107" s="10"/>
    </row>
    <row r="108" spans="1:50" s="1" customForma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10"/>
      <c r="AX108" s="10"/>
    </row>
    <row r="109" spans="1:50" s="1" customForma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10"/>
      <c r="AX109" s="10"/>
    </row>
    <row r="110" spans="1:50" s="1" customForma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10"/>
      <c r="AX110" s="10"/>
    </row>
    <row r="111" spans="1:50" s="1" customForma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10"/>
      <c r="AX111" s="10"/>
    </row>
    <row r="112" spans="1:50" s="1" customForma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10"/>
      <c r="AX112" s="10"/>
    </row>
  </sheetData>
  <hyperlinks>
    <hyperlink ref="A5" location="Índice!A23" display="Índice"/>
  </hyperlinks>
  <printOptions horizontalCentered="1" verticalCentered="1"/>
  <pageMargins left="0.51181102362204722" right="0.51181102362204722" top="0.59055118110236227" bottom="0.43307086614173229" header="0" footer="0.27559055118110237"/>
  <pageSetup paperSize="9" orientation="landscape" r:id="rId1"/>
  <headerFooter scaleWithDoc="0"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/>
    <pageSetUpPr fitToPage="1"/>
  </sheetPr>
  <dimension ref="A1:M94"/>
  <sheetViews>
    <sheetView showGridLines="0" zoomScale="120" zoomScaleNormal="120" zoomScalePageLayoutView="120" workbookViewId="0">
      <selection activeCell="A10" sqref="A10"/>
    </sheetView>
  </sheetViews>
  <sheetFormatPr defaultColWidth="11.42578125" defaultRowHeight="13.5" outlineLevelRow="1" x14ac:dyDescent="0.25"/>
  <cols>
    <col min="1" max="1" width="74.140625" style="3" customWidth="1"/>
    <col min="2" max="2" width="16.28515625" style="3" customWidth="1"/>
    <col min="3" max="9" width="5.42578125" style="4" customWidth="1"/>
    <col min="10" max="10" width="6" style="4" customWidth="1"/>
    <col min="11" max="11" width="4.42578125" style="4" customWidth="1"/>
    <col min="12" max="16384" width="11.42578125" style="2"/>
  </cols>
  <sheetData>
    <row r="1" spans="1:13" s="17" customFormat="1" ht="12.75" x14ac:dyDescent="0.2"/>
    <row r="2" spans="1:13" s="17" customFormat="1" ht="12.75" x14ac:dyDescent="0.2"/>
    <row r="3" spans="1:13" s="17" customFormat="1" ht="12.75" x14ac:dyDescent="0.2"/>
    <row r="4" spans="1:13" s="17" customFormat="1" ht="12.75" x14ac:dyDescent="0.2"/>
    <row r="5" spans="1:13" s="17" customFormat="1" ht="12.75" x14ac:dyDescent="0.2"/>
    <row r="6" spans="1:13" s="17" customFormat="1" ht="18.75" x14ac:dyDescent="0.3">
      <c r="A6" s="26" t="s">
        <v>201</v>
      </c>
    </row>
    <row r="7" spans="1:13" s="17" customFormat="1" ht="12.75" x14ac:dyDescent="0.2"/>
    <row r="8" spans="1:13" s="17" customFormat="1" ht="18" customHeight="1" x14ac:dyDescent="0.2">
      <c r="A8" s="27" t="s">
        <v>333</v>
      </c>
      <c r="B8" s="18"/>
      <c r="C8" s="18"/>
      <c r="D8" s="18"/>
      <c r="E8" s="18"/>
      <c r="F8" s="18"/>
      <c r="G8" s="18"/>
    </row>
    <row r="9" spans="1:13" s="3" customFormat="1" ht="13.5" customHeight="1" x14ac:dyDescent="0.25">
      <c r="C9" s="4"/>
      <c r="D9" s="4"/>
      <c r="E9" s="4"/>
      <c r="F9" s="4"/>
      <c r="G9" s="4"/>
      <c r="H9" s="4"/>
      <c r="I9" s="4"/>
      <c r="J9" s="4"/>
      <c r="K9" s="4"/>
      <c r="L9" s="2"/>
      <c r="M9" s="2"/>
    </row>
    <row r="10" spans="1:13" s="3" customFormat="1" ht="18" customHeight="1" collapsed="1" x14ac:dyDescent="0.25">
      <c r="A10" s="148" t="s">
        <v>334</v>
      </c>
      <c r="C10" s="4"/>
      <c r="D10" s="4"/>
      <c r="E10" s="4"/>
      <c r="F10" s="4"/>
      <c r="G10" s="4"/>
      <c r="H10" s="4"/>
      <c r="I10" s="4"/>
      <c r="J10" s="4"/>
      <c r="K10" s="4"/>
      <c r="L10" s="2"/>
      <c r="M10" s="2"/>
    </row>
    <row r="11" spans="1:13" s="3" customFormat="1" ht="12.95" hidden="1" customHeight="1" outlineLevel="1" x14ac:dyDescent="0.25">
      <c r="A11" s="146" t="s">
        <v>755</v>
      </c>
      <c r="C11" s="4"/>
      <c r="D11" s="4"/>
      <c r="E11" s="4"/>
      <c r="F11" s="4"/>
      <c r="G11" s="4"/>
      <c r="H11" s="4"/>
      <c r="I11" s="4"/>
      <c r="J11" s="4"/>
      <c r="K11" s="4"/>
      <c r="L11" s="2"/>
      <c r="M11" s="2"/>
    </row>
    <row r="12" spans="1:13" s="3" customFormat="1" ht="12.95" hidden="1" customHeight="1" outlineLevel="1" x14ac:dyDescent="0.25">
      <c r="A12" s="146" t="s">
        <v>756</v>
      </c>
      <c r="C12" s="4"/>
      <c r="D12" s="4"/>
      <c r="E12" s="4"/>
      <c r="F12" s="4"/>
      <c r="G12" s="4"/>
      <c r="H12" s="4"/>
      <c r="I12" s="4"/>
      <c r="J12" s="4"/>
      <c r="K12" s="4"/>
      <c r="L12" s="2"/>
      <c r="M12" s="2"/>
    </row>
    <row r="13" spans="1:13" s="3" customFormat="1" ht="12.95" hidden="1" customHeight="1" outlineLevel="1" x14ac:dyDescent="0.25">
      <c r="A13" s="146" t="s">
        <v>1247</v>
      </c>
      <c r="C13" s="4"/>
      <c r="D13" s="4"/>
      <c r="E13" s="4"/>
      <c r="F13" s="4"/>
      <c r="G13" s="4"/>
      <c r="H13" s="4"/>
      <c r="I13" s="4"/>
      <c r="J13" s="4"/>
      <c r="K13" s="4"/>
      <c r="L13" s="2"/>
      <c r="M13" s="2"/>
    </row>
    <row r="14" spans="1:13" s="3" customFormat="1" ht="12.95" hidden="1" customHeight="1" outlineLevel="1" x14ac:dyDescent="0.25">
      <c r="A14" s="146" t="s">
        <v>757</v>
      </c>
      <c r="C14" s="4"/>
      <c r="D14" s="4"/>
      <c r="E14" s="4"/>
      <c r="F14" s="4"/>
      <c r="G14" s="4"/>
      <c r="H14" s="4"/>
      <c r="I14" s="4"/>
      <c r="J14" s="4"/>
      <c r="K14" s="4"/>
      <c r="L14" s="2"/>
      <c r="M14" s="2"/>
    </row>
    <row r="15" spans="1:13" s="3" customFormat="1" ht="12.95" hidden="1" customHeight="1" outlineLevel="1" x14ac:dyDescent="0.25">
      <c r="A15" s="146" t="s">
        <v>758</v>
      </c>
      <c r="C15" s="4"/>
      <c r="D15" s="4"/>
      <c r="E15" s="4"/>
      <c r="F15" s="4"/>
      <c r="G15" s="4"/>
      <c r="H15" s="4"/>
      <c r="I15" s="4"/>
      <c r="J15" s="4"/>
      <c r="K15" s="4"/>
      <c r="L15" s="2"/>
      <c r="M15" s="2"/>
    </row>
    <row r="16" spans="1:13" s="3" customFormat="1" ht="12.95" hidden="1" customHeight="1" outlineLevel="1" x14ac:dyDescent="0.25">
      <c r="A16" s="146" t="s">
        <v>759</v>
      </c>
      <c r="C16" s="4"/>
      <c r="D16" s="4"/>
      <c r="E16" s="4"/>
      <c r="F16" s="4"/>
      <c r="G16" s="4"/>
      <c r="H16" s="4"/>
      <c r="I16" s="4"/>
      <c r="J16" s="4"/>
      <c r="K16" s="4"/>
      <c r="L16" s="2"/>
      <c r="M16" s="2"/>
    </row>
    <row r="17" spans="1:13" s="3" customFormat="1" ht="12.95" hidden="1" customHeight="1" outlineLevel="1" x14ac:dyDescent="0.25">
      <c r="A17" s="146" t="s">
        <v>760</v>
      </c>
      <c r="C17" s="4"/>
      <c r="D17" s="4"/>
      <c r="E17" s="4"/>
      <c r="F17" s="4"/>
      <c r="G17" s="4"/>
      <c r="H17" s="4"/>
      <c r="I17" s="4"/>
      <c r="J17" s="4"/>
      <c r="K17" s="4"/>
      <c r="L17" s="2"/>
      <c r="M17" s="2"/>
    </row>
    <row r="18" spans="1:13" s="3" customFormat="1" ht="12.95" hidden="1" customHeight="1" outlineLevel="1" x14ac:dyDescent="0.25">
      <c r="A18" s="146" t="s">
        <v>761</v>
      </c>
      <c r="C18" s="4"/>
      <c r="D18" s="4"/>
      <c r="E18" s="4"/>
      <c r="F18" s="4"/>
      <c r="G18" s="4"/>
      <c r="H18" s="4"/>
      <c r="I18" s="4"/>
      <c r="J18" s="4"/>
      <c r="K18" s="4"/>
      <c r="L18" s="2"/>
      <c r="M18" s="2"/>
    </row>
    <row r="19" spans="1:13" ht="12.95" hidden="1" customHeight="1" outlineLevel="1" x14ac:dyDescent="0.25">
      <c r="A19" s="146" t="s">
        <v>762</v>
      </c>
    </row>
    <row r="20" spans="1:13" ht="12.95" hidden="1" customHeight="1" outlineLevel="1" x14ac:dyDescent="0.25">
      <c r="A20" s="146" t="s">
        <v>763</v>
      </c>
    </row>
    <row r="21" spans="1:13" ht="12.95" hidden="1" customHeight="1" outlineLevel="1" x14ac:dyDescent="0.25">
      <c r="A21" s="146" t="s">
        <v>764</v>
      </c>
    </row>
    <row r="22" spans="1:13" ht="12.95" hidden="1" customHeight="1" outlineLevel="1" x14ac:dyDescent="0.25">
      <c r="A22" s="146" t="s">
        <v>765</v>
      </c>
    </row>
    <row r="23" spans="1:13" s="3" customFormat="1" ht="18" customHeight="1" collapsed="1" x14ac:dyDescent="0.25">
      <c r="A23" s="148" t="s">
        <v>335</v>
      </c>
      <c r="C23" s="4"/>
      <c r="D23" s="4"/>
      <c r="E23" s="4"/>
      <c r="F23" s="4"/>
      <c r="G23" s="4"/>
      <c r="H23" s="4"/>
      <c r="I23" s="4"/>
      <c r="J23" s="4"/>
      <c r="K23" s="4"/>
      <c r="L23" s="2"/>
      <c r="M23" s="2"/>
    </row>
    <row r="24" spans="1:13" s="3" customFormat="1" ht="12.95" hidden="1" customHeight="1" outlineLevel="1" x14ac:dyDescent="0.25">
      <c r="A24" s="146" t="s">
        <v>336</v>
      </c>
      <c r="C24" s="4"/>
      <c r="D24" s="4"/>
      <c r="E24" s="4"/>
      <c r="F24" s="4"/>
      <c r="G24" s="4"/>
      <c r="H24" s="4"/>
      <c r="I24" s="4"/>
      <c r="J24" s="4"/>
      <c r="K24" s="4"/>
      <c r="L24" s="2"/>
      <c r="M24" s="2"/>
    </row>
    <row r="25" spans="1:13" s="3" customFormat="1" ht="12.95" hidden="1" customHeight="1" outlineLevel="1" x14ac:dyDescent="0.25">
      <c r="A25" s="146" t="s">
        <v>337</v>
      </c>
      <c r="C25" s="4"/>
      <c r="D25" s="4"/>
      <c r="E25" s="4"/>
      <c r="F25" s="4"/>
      <c r="G25" s="4"/>
      <c r="H25" s="4"/>
      <c r="I25" s="4"/>
      <c r="J25" s="4"/>
      <c r="K25" s="4"/>
      <c r="L25" s="2"/>
      <c r="M25" s="2"/>
    </row>
    <row r="26" spans="1:13" s="3" customFormat="1" ht="12.95" hidden="1" customHeight="1" outlineLevel="1" x14ac:dyDescent="0.25">
      <c r="A26" s="146" t="s">
        <v>1246</v>
      </c>
      <c r="C26" s="4"/>
      <c r="D26" s="4"/>
      <c r="E26" s="4"/>
      <c r="F26" s="4"/>
      <c r="G26" s="4"/>
      <c r="H26" s="4"/>
      <c r="I26" s="4"/>
      <c r="J26" s="4"/>
      <c r="K26" s="4"/>
      <c r="L26" s="2"/>
      <c r="M26" s="2"/>
    </row>
    <row r="27" spans="1:13" s="3" customFormat="1" ht="12.95" hidden="1" customHeight="1" outlineLevel="1" x14ac:dyDescent="0.25">
      <c r="A27" s="146" t="s">
        <v>338</v>
      </c>
      <c r="C27" s="4"/>
      <c r="D27" s="4"/>
      <c r="E27" s="4"/>
      <c r="F27" s="4"/>
      <c r="G27" s="4"/>
      <c r="H27" s="4"/>
      <c r="I27" s="4"/>
      <c r="J27" s="4"/>
      <c r="K27" s="4"/>
      <c r="L27" s="2"/>
      <c r="M27" s="2"/>
    </row>
    <row r="28" spans="1:13" s="3" customFormat="1" ht="12.95" hidden="1" customHeight="1" outlineLevel="1" x14ac:dyDescent="0.25">
      <c r="A28" s="146" t="s">
        <v>339</v>
      </c>
      <c r="C28" s="4"/>
      <c r="D28" s="4"/>
      <c r="E28" s="4"/>
      <c r="F28" s="4"/>
      <c r="G28" s="4"/>
      <c r="H28" s="4"/>
      <c r="I28" s="4"/>
      <c r="J28" s="4"/>
      <c r="K28" s="4"/>
      <c r="L28" s="2"/>
      <c r="M28" s="2"/>
    </row>
    <row r="29" spans="1:13" s="3" customFormat="1" ht="12.95" hidden="1" customHeight="1" outlineLevel="1" x14ac:dyDescent="0.25">
      <c r="A29" s="146" t="s">
        <v>340</v>
      </c>
      <c r="C29" s="4"/>
      <c r="D29" s="4"/>
      <c r="E29" s="4"/>
      <c r="F29" s="4"/>
      <c r="G29" s="4"/>
      <c r="H29" s="4"/>
      <c r="I29" s="4"/>
      <c r="J29" s="4"/>
      <c r="K29" s="4"/>
      <c r="L29" s="2"/>
      <c r="M29" s="2"/>
    </row>
    <row r="30" spans="1:13" s="3" customFormat="1" ht="12.95" hidden="1" customHeight="1" outlineLevel="1" x14ac:dyDescent="0.25">
      <c r="A30" s="146" t="s">
        <v>341</v>
      </c>
      <c r="C30" s="4"/>
      <c r="D30" s="4"/>
      <c r="E30" s="4"/>
      <c r="F30" s="4"/>
      <c r="G30" s="4"/>
      <c r="H30" s="4"/>
      <c r="I30" s="4"/>
      <c r="J30" s="4"/>
      <c r="K30" s="4"/>
      <c r="L30" s="2"/>
      <c r="M30" s="2"/>
    </row>
    <row r="31" spans="1:13" s="3" customFormat="1" ht="12.95" hidden="1" customHeight="1" outlineLevel="1" x14ac:dyDescent="0.25">
      <c r="A31" s="146" t="s">
        <v>342</v>
      </c>
      <c r="C31" s="4"/>
      <c r="D31" s="4"/>
      <c r="E31" s="4"/>
      <c r="F31" s="4"/>
      <c r="G31" s="4"/>
      <c r="H31" s="4"/>
      <c r="I31" s="4"/>
      <c r="J31" s="4"/>
      <c r="K31" s="4"/>
      <c r="L31" s="2"/>
      <c r="M31" s="2"/>
    </row>
    <row r="32" spans="1:13" ht="12.95" hidden="1" customHeight="1" outlineLevel="1" x14ac:dyDescent="0.25">
      <c r="A32" s="146" t="s">
        <v>343</v>
      </c>
    </row>
    <row r="33" spans="1:13" ht="12.95" hidden="1" customHeight="1" outlineLevel="1" x14ac:dyDescent="0.25">
      <c r="A33" s="146" t="s">
        <v>344</v>
      </c>
    </row>
    <row r="34" spans="1:13" ht="12.95" hidden="1" customHeight="1" outlineLevel="1" x14ac:dyDescent="0.25">
      <c r="A34" s="146" t="s">
        <v>345</v>
      </c>
    </row>
    <row r="35" spans="1:13" ht="12.95" hidden="1" customHeight="1" outlineLevel="1" x14ac:dyDescent="0.25">
      <c r="A35" s="146" t="s">
        <v>346</v>
      </c>
    </row>
    <row r="36" spans="1:13" s="3" customFormat="1" ht="18" customHeight="1" collapsed="1" x14ac:dyDescent="0.25">
      <c r="A36" s="148" t="s">
        <v>347</v>
      </c>
      <c r="C36" s="4"/>
      <c r="D36" s="4"/>
      <c r="E36" s="4"/>
      <c r="F36" s="4"/>
      <c r="G36" s="4"/>
      <c r="H36" s="4"/>
      <c r="I36" s="4"/>
      <c r="J36" s="4"/>
      <c r="K36" s="4"/>
      <c r="L36" s="2"/>
      <c r="M36" s="2"/>
    </row>
    <row r="37" spans="1:13" s="3" customFormat="1" ht="12.95" hidden="1" customHeight="1" outlineLevel="1" x14ac:dyDescent="0.25">
      <c r="A37" s="146" t="s">
        <v>567</v>
      </c>
      <c r="C37" s="4"/>
      <c r="D37" s="4"/>
      <c r="E37" s="4"/>
      <c r="F37" s="4"/>
      <c r="G37" s="4"/>
      <c r="H37" s="4"/>
      <c r="I37" s="4"/>
      <c r="J37" s="4"/>
      <c r="K37" s="4"/>
      <c r="L37" s="2"/>
      <c r="M37" s="2"/>
    </row>
    <row r="38" spans="1:13" s="3" customFormat="1" ht="12.95" hidden="1" customHeight="1" outlineLevel="1" x14ac:dyDescent="0.25">
      <c r="A38" s="146" t="s">
        <v>568</v>
      </c>
      <c r="C38" s="4"/>
      <c r="D38" s="4"/>
      <c r="E38" s="4"/>
      <c r="F38" s="4"/>
      <c r="G38" s="4"/>
      <c r="H38" s="4"/>
      <c r="I38" s="4"/>
      <c r="J38" s="4"/>
      <c r="K38" s="4"/>
      <c r="L38" s="2"/>
      <c r="M38" s="2"/>
    </row>
    <row r="39" spans="1:13" s="3" customFormat="1" ht="12.95" hidden="1" customHeight="1" outlineLevel="1" x14ac:dyDescent="0.25">
      <c r="A39" s="146" t="s">
        <v>1245</v>
      </c>
      <c r="C39" s="4"/>
      <c r="D39" s="4"/>
      <c r="E39" s="4"/>
      <c r="F39" s="4"/>
      <c r="G39" s="4"/>
      <c r="H39" s="4"/>
      <c r="I39" s="4"/>
      <c r="J39" s="4"/>
      <c r="K39" s="4"/>
      <c r="L39" s="2"/>
      <c r="M39" s="2"/>
    </row>
    <row r="40" spans="1:13" s="3" customFormat="1" ht="12.95" hidden="1" customHeight="1" outlineLevel="1" x14ac:dyDescent="0.25">
      <c r="A40" s="146" t="s">
        <v>569</v>
      </c>
      <c r="C40" s="4"/>
      <c r="D40" s="4"/>
      <c r="E40" s="4"/>
      <c r="F40" s="4"/>
      <c r="G40" s="4"/>
      <c r="H40" s="4"/>
      <c r="I40" s="4"/>
      <c r="J40" s="4"/>
      <c r="K40" s="4"/>
      <c r="L40" s="2"/>
      <c r="M40" s="2"/>
    </row>
    <row r="41" spans="1:13" s="3" customFormat="1" ht="12.95" hidden="1" customHeight="1" outlineLevel="1" x14ac:dyDescent="0.25">
      <c r="A41" s="146" t="s">
        <v>570</v>
      </c>
      <c r="C41" s="4"/>
      <c r="D41" s="4"/>
      <c r="E41" s="4"/>
      <c r="F41" s="4"/>
      <c r="G41" s="4"/>
      <c r="H41" s="4"/>
      <c r="I41" s="4"/>
      <c r="J41" s="4"/>
      <c r="K41" s="4"/>
      <c r="L41" s="2"/>
      <c r="M41" s="2"/>
    </row>
    <row r="42" spans="1:13" s="3" customFormat="1" ht="12.95" hidden="1" customHeight="1" outlineLevel="1" x14ac:dyDescent="0.25">
      <c r="A42" s="146" t="s">
        <v>571</v>
      </c>
      <c r="C42" s="4"/>
      <c r="D42" s="4"/>
      <c r="E42" s="4"/>
      <c r="F42" s="4"/>
      <c r="G42" s="4"/>
      <c r="H42" s="4"/>
      <c r="I42" s="4"/>
      <c r="J42" s="4"/>
      <c r="K42" s="4"/>
      <c r="L42" s="2"/>
      <c r="M42" s="2"/>
    </row>
    <row r="43" spans="1:13" s="3" customFormat="1" ht="12.95" hidden="1" customHeight="1" outlineLevel="1" x14ac:dyDescent="0.25">
      <c r="A43" s="146" t="s">
        <v>577</v>
      </c>
      <c r="C43" s="4"/>
      <c r="D43" s="4"/>
      <c r="E43" s="4"/>
      <c r="F43" s="4"/>
      <c r="G43" s="4"/>
      <c r="H43" s="4"/>
      <c r="I43" s="4"/>
      <c r="J43" s="4"/>
      <c r="K43" s="4"/>
      <c r="L43" s="2"/>
      <c r="M43" s="2"/>
    </row>
    <row r="44" spans="1:13" s="3" customFormat="1" ht="12.95" hidden="1" customHeight="1" outlineLevel="1" x14ac:dyDescent="0.25">
      <c r="A44" s="146" t="s">
        <v>572</v>
      </c>
      <c r="C44" s="4"/>
      <c r="D44" s="4"/>
      <c r="E44" s="4"/>
      <c r="F44" s="4"/>
      <c r="G44" s="4"/>
      <c r="H44" s="4"/>
      <c r="I44" s="4"/>
      <c r="J44" s="4"/>
      <c r="K44" s="4"/>
      <c r="L44" s="2"/>
      <c r="M44" s="2"/>
    </row>
    <row r="45" spans="1:13" ht="12.95" hidden="1" customHeight="1" outlineLevel="1" x14ac:dyDescent="0.25">
      <c r="A45" s="146" t="s">
        <v>573</v>
      </c>
    </row>
    <row r="46" spans="1:13" ht="12.95" hidden="1" customHeight="1" outlineLevel="1" x14ac:dyDescent="0.25">
      <c r="A46" s="146" t="s">
        <v>574</v>
      </c>
    </row>
    <row r="47" spans="1:13" ht="12.95" hidden="1" customHeight="1" outlineLevel="1" x14ac:dyDescent="0.25">
      <c r="A47" s="146" t="s">
        <v>575</v>
      </c>
    </row>
    <row r="48" spans="1:13" ht="12.95" hidden="1" customHeight="1" outlineLevel="1" x14ac:dyDescent="0.25">
      <c r="A48" s="146" t="s">
        <v>576</v>
      </c>
    </row>
    <row r="49" spans="1:13" s="3" customFormat="1" ht="18" customHeight="1" collapsed="1" x14ac:dyDescent="0.25">
      <c r="A49" s="148" t="s">
        <v>348</v>
      </c>
      <c r="C49" s="4"/>
      <c r="D49" s="4"/>
      <c r="E49" s="4"/>
      <c r="F49" s="4"/>
      <c r="G49" s="4"/>
      <c r="H49" s="4"/>
      <c r="I49" s="4"/>
      <c r="J49" s="4"/>
      <c r="K49" s="4"/>
      <c r="L49" s="2"/>
      <c r="M49" s="2"/>
    </row>
    <row r="50" spans="1:13" s="3" customFormat="1" ht="12.95" hidden="1" customHeight="1" outlineLevel="1" x14ac:dyDescent="0.25">
      <c r="A50" s="146" t="s">
        <v>766</v>
      </c>
      <c r="C50" s="4"/>
      <c r="D50" s="4"/>
      <c r="E50" s="4"/>
      <c r="F50" s="4"/>
      <c r="G50" s="4"/>
      <c r="H50" s="4"/>
      <c r="I50" s="4"/>
      <c r="J50" s="4"/>
      <c r="K50" s="4"/>
      <c r="L50" s="2"/>
      <c r="M50" s="2"/>
    </row>
    <row r="51" spans="1:13" s="3" customFormat="1" ht="12.95" hidden="1" customHeight="1" outlineLevel="1" x14ac:dyDescent="0.25">
      <c r="A51" s="146" t="s">
        <v>767</v>
      </c>
      <c r="C51" s="4"/>
      <c r="D51" s="4"/>
      <c r="E51" s="4"/>
      <c r="F51" s="4"/>
      <c r="G51" s="4"/>
      <c r="H51" s="4"/>
      <c r="I51" s="4"/>
      <c r="J51" s="4"/>
      <c r="K51" s="4"/>
      <c r="L51" s="2"/>
      <c r="M51" s="2"/>
    </row>
    <row r="52" spans="1:13" s="3" customFormat="1" ht="12.95" hidden="1" customHeight="1" outlineLevel="1" x14ac:dyDescent="0.25">
      <c r="A52" s="146" t="s">
        <v>1241</v>
      </c>
      <c r="C52" s="4"/>
      <c r="D52" s="4"/>
      <c r="E52" s="4"/>
      <c r="F52" s="4"/>
      <c r="G52" s="4"/>
      <c r="H52" s="4"/>
      <c r="I52" s="4"/>
      <c r="J52" s="4"/>
      <c r="K52" s="4"/>
      <c r="L52" s="2"/>
      <c r="M52" s="2"/>
    </row>
    <row r="53" spans="1:13" s="3" customFormat="1" ht="12.95" hidden="1" customHeight="1" outlineLevel="1" x14ac:dyDescent="0.25">
      <c r="A53" s="146" t="s">
        <v>768</v>
      </c>
      <c r="C53" s="4"/>
      <c r="D53" s="4"/>
      <c r="E53" s="4"/>
      <c r="F53" s="4"/>
      <c r="G53" s="4"/>
      <c r="H53" s="4"/>
      <c r="I53" s="4"/>
      <c r="J53" s="4"/>
      <c r="K53" s="4"/>
      <c r="L53" s="2"/>
      <c r="M53" s="2"/>
    </row>
    <row r="54" spans="1:13" s="3" customFormat="1" ht="12.95" hidden="1" customHeight="1" outlineLevel="1" x14ac:dyDescent="0.25">
      <c r="A54" s="146" t="s">
        <v>1242</v>
      </c>
      <c r="C54" s="4"/>
      <c r="D54" s="4"/>
      <c r="E54" s="4"/>
      <c r="F54" s="4"/>
      <c r="G54" s="4"/>
      <c r="H54" s="4"/>
      <c r="I54" s="4"/>
      <c r="J54" s="4"/>
      <c r="K54" s="4"/>
      <c r="L54" s="2"/>
      <c r="M54" s="2"/>
    </row>
    <row r="55" spans="1:13" s="3" customFormat="1" ht="12.95" hidden="1" customHeight="1" outlineLevel="1" x14ac:dyDescent="0.25">
      <c r="A55" s="146" t="s">
        <v>1243</v>
      </c>
      <c r="C55" s="4"/>
      <c r="D55" s="4"/>
      <c r="E55" s="4"/>
      <c r="F55" s="4"/>
      <c r="G55" s="4"/>
      <c r="H55" s="4"/>
      <c r="I55" s="4"/>
      <c r="J55" s="4"/>
      <c r="K55" s="4"/>
      <c r="L55" s="2"/>
      <c r="M55" s="2"/>
    </row>
    <row r="56" spans="1:13" s="3" customFormat="1" ht="12.95" hidden="1" customHeight="1" outlineLevel="1" x14ac:dyDescent="0.25">
      <c r="A56" s="146" t="s">
        <v>769</v>
      </c>
      <c r="C56" s="4"/>
      <c r="D56" s="4"/>
      <c r="E56" s="4"/>
      <c r="F56" s="4"/>
      <c r="G56" s="4"/>
      <c r="H56" s="4"/>
      <c r="I56" s="4"/>
      <c r="J56" s="4"/>
      <c r="K56" s="4"/>
      <c r="L56" s="2"/>
      <c r="M56" s="2"/>
    </row>
    <row r="57" spans="1:13" s="3" customFormat="1" ht="12.95" hidden="1" customHeight="1" outlineLevel="1" x14ac:dyDescent="0.25">
      <c r="A57" s="146" t="s">
        <v>770</v>
      </c>
      <c r="C57" s="4"/>
      <c r="D57" s="4"/>
      <c r="E57" s="4"/>
      <c r="F57" s="4"/>
      <c r="G57" s="4"/>
      <c r="H57" s="4"/>
      <c r="I57" s="4"/>
      <c r="J57" s="4"/>
      <c r="K57" s="4"/>
      <c r="L57" s="2"/>
      <c r="M57" s="2"/>
    </row>
    <row r="58" spans="1:13" ht="12.95" hidden="1" customHeight="1" outlineLevel="1" x14ac:dyDescent="0.25">
      <c r="A58" s="146" t="s">
        <v>771</v>
      </c>
    </row>
    <row r="59" spans="1:13" ht="12.95" hidden="1" customHeight="1" outlineLevel="1" x14ac:dyDescent="0.25">
      <c r="A59" s="146" t="s">
        <v>772</v>
      </c>
    </row>
    <row r="60" spans="1:13" ht="12.95" hidden="1" customHeight="1" outlineLevel="1" x14ac:dyDescent="0.25">
      <c r="A60" s="146" t="s">
        <v>773</v>
      </c>
    </row>
    <row r="61" spans="1:13" ht="12.95" hidden="1" customHeight="1" outlineLevel="1" x14ac:dyDescent="0.25">
      <c r="A61" s="146" t="s">
        <v>774</v>
      </c>
    </row>
    <row r="62" spans="1:13" s="3" customFormat="1" ht="18" customHeight="1" collapsed="1" x14ac:dyDescent="0.25">
      <c r="A62" s="148" t="s">
        <v>349</v>
      </c>
      <c r="C62" s="4"/>
      <c r="D62" s="4"/>
      <c r="E62" s="4"/>
      <c r="F62" s="4"/>
      <c r="G62" s="4"/>
      <c r="H62" s="4"/>
      <c r="I62" s="4"/>
      <c r="J62" s="4"/>
      <c r="K62" s="4"/>
      <c r="L62" s="2"/>
      <c r="M62" s="2"/>
    </row>
    <row r="63" spans="1:13" s="3" customFormat="1" ht="12.95" hidden="1" customHeight="1" outlineLevel="1" x14ac:dyDescent="0.25">
      <c r="A63" s="146" t="s">
        <v>775</v>
      </c>
      <c r="C63" s="4"/>
      <c r="D63" s="4"/>
      <c r="E63" s="4"/>
      <c r="F63" s="4"/>
      <c r="G63" s="4"/>
      <c r="H63" s="4"/>
      <c r="I63" s="4"/>
      <c r="J63" s="4"/>
      <c r="K63" s="4"/>
      <c r="L63" s="2"/>
      <c r="M63" s="2"/>
    </row>
    <row r="64" spans="1:13" s="3" customFormat="1" ht="12.95" hidden="1" customHeight="1" outlineLevel="1" x14ac:dyDescent="0.25">
      <c r="A64" s="146" t="s">
        <v>776</v>
      </c>
      <c r="C64" s="4"/>
      <c r="D64" s="4"/>
      <c r="E64" s="4"/>
      <c r="F64" s="4"/>
      <c r="G64" s="4"/>
      <c r="H64" s="4"/>
      <c r="I64" s="4"/>
      <c r="J64" s="4"/>
      <c r="K64" s="4"/>
      <c r="L64" s="2"/>
      <c r="M64" s="2"/>
    </row>
    <row r="65" spans="1:13" s="3" customFormat="1" ht="12.95" hidden="1" customHeight="1" outlineLevel="1" x14ac:dyDescent="0.25">
      <c r="A65" s="146" t="s">
        <v>1244</v>
      </c>
      <c r="C65" s="4"/>
      <c r="D65" s="4"/>
      <c r="E65" s="4"/>
      <c r="F65" s="4"/>
      <c r="G65" s="4"/>
      <c r="H65" s="4"/>
      <c r="I65" s="4"/>
      <c r="J65" s="4"/>
      <c r="K65" s="4"/>
      <c r="L65" s="2"/>
      <c r="M65" s="2"/>
    </row>
    <row r="66" spans="1:13" s="3" customFormat="1" ht="12.95" hidden="1" customHeight="1" outlineLevel="1" x14ac:dyDescent="0.25">
      <c r="A66" s="146" t="s">
        <v>777</v>
      </c>
      <c r="C66" s="4"/>
      <c r="D66" s="4"/>
      <c r="E66" s="4"/>
      <c r="F66" s="4"/>
      <c r="G66" s="4"/>
      <c r="H66" s="4"/>
      <c r="I66" s="4"/>
      <c r="J66" s="4"/>
      <c r="K66" s="4"/>
      <c r="L66" s="2"/>
      <c r="M66" s="2"/>
    </row>
    <row r="67" spans="1:13" s="3" customFormat="1" ht="12.95" hidden="1" customHeight="1" outlineLevel="1" x14ac:dyDescent="0.25">
      <c r="A67" s="146" t="s">
        <v>1248</v>
      </c>
      <c r="C67" s="4"/>
      <c r="D67" s="4"/>
      <c r="E67" s="4"/>
      <c r="F67" s="4"/>
      <c r="G67" s="4"/>
      <c r="H67" s="4"/>
      <c r="I67" s="4"/>
      <c r="J67" s="4"/>
      <c r="K67" s="4"/>
      <c r="L67" s="2"/>
      <c r="M67" s="2"/>
    </row>
    <row r="68" spans="1:13" s="3" customFormat="1" ht="12.95" hidden="1" customHeight="1" outlineLevel="1" x14ac:dyDescent="0.25">
      <c r="A68" s="146" t="s">
        <v>1249</v>
      </c>
      <c r="C68" s="4"/>
      <c r="D68" s="4"/>
      <c r="E68" s="4"/>
      <c r="F68" s="4"/>
      <c r="G68" s="4"/>
      <c r="H68" s="4"/>
      <c r="I68" s="4"/>
      <c r="J68" s="4"/>
      <c r="K68" s="4"/>
      <c r="L68" s="2"/>
      <c r="M68" s="2"/>
    </row>
    <row r="69" spans="1:13" s="3" customFormat="1" ht="12.95" hidden="1" customHeight="1" outlineLevel="1" x14ac:dyDescent="0.25">
      <c r="A69" s="146" t="s">
        <v>1250</v>
      </c>
      <c r="C69" s="4"/>
      <c r="D69" s="4"/>
      <c r="E69" s="4"/>
      <c r="F69" s="4"/>
      <c r="G69" s="4"/>
      <c r="H69" s="4"/>
      <c r="I69" s="4"/>
      <c r="J69" s="4"/>
      <c r="K69" s="4"/>
      <c r="L69" s="2"/>
      <c r="M69" s="2"/>
    </row>
    <row r="70" spans="1:13" s="3" customFormat="1" ht="12.95" hidden="1" customHeight="1" outlineLevel="1" x14ac:dyDescent="0.25">
      <c r="A70" s="146" t="s">
        <v>778</v>
      </c>
      <c r="C70" s="4"/>
      <c r="D70" s="4"/>
      <c r="E70" s="4"/>
      <c r="F70" s="4"/>
      <c r="G70" s="4"/>
      <c r="H70" s="4"/>
      <c r="I70" s="4"/>
      <c r="J70" s="4"/>
      <c r="K70" s="4"/>
      <c r="L70" s="2"/>
      <c r="M70" s="2"/>
    </row>
    <row r="71" spans="1:13" ht="12.95" hidden="1" customHeight="1" outlineLevel="1" x14ac:dyDescent="0.25">
      <c r="A71" s="146" t="s">
        <v>779</v>
      </c>
    </row>
    <row r="72" spans="1:13" ht="12.95" hidden="1" customHeight="1" outlineLevel="1" x14ac:dyDescent="0.25">
      <c r="A72" s="146" t="s">
        <v>780</v>
      </c>
    </row>
    <row r="73" spans="1:13" ht="12.95" hidden="1" customHeight="1" outlineLevel="1" x14ac:dyDescent="0.25">
      <c r="A73" s="146" t="s">
        <v>781</v>
      </c>
    </row>
    <row r="74" spans="1:13" ht="12.95" hidden="1" customHeight="1" outlineLevel="1" x14ac:dyDescent="0.25">
      <c r="A74" s="146" t="s">
        <v>782</v>
      </c>
    </row>
    <row r="75" spans="1:13" s="3" customFormat="1" ht="18" customHeight="1" collapsed="1" x14ac:dyDescent="0.25">
      <c r="A75" s="148" t="s">
        <v>350</v>
      </c>
      <c r="C75" s="4"/>
      <c r="D75" s="4"/>
      <c r="E75" s="4"/>
      <c r="F75" s="4"/>
      <c r="G75" s="4"/>
      <c r="H75" s="4"/>
      <c r="I75" s="4"/>
      <c r="J75" s="4"/>
      <c r="K75" s="4"/>
      <c r="L75" s="2"/>
      <c r="M75" s="2"/>
    </row>
    <row r="76" spans="1:13" s="3" customFormat="1" ht="12.95" hidden="1" customHeight="1" outlineLevel="1" x14ac:dyDescent="0.25">
      <c r="A76" s="146" t="s">
        <v>783</v>
      </c>
      <c r="C76" s="4"/>
      <c r="D76" s="4"/>
      <c r="E76" s="4"/>
      <c r="F76" s="4"/>
      <c r="G76" s="4"/>
      <c r="H76" s="4"/>
      <c r="I76" s="4"/>
      <c r="J76" s="4"/>
      <c r="K76" s="4"/>
      <c r="L76" s="2"/>
      <c r="M76" s="2"/>
    </row>
    <row r="77" spans="1:13" s="3" customFormat="1" ht="12.95" hidden="1" customHeight="1" outlineLevel="1" x14ac:dyDescent="0.25">
      <c r="A77" s="146" t="s">
        <v>784</v>
      </c>
      <c r="C77" s="4"/>
      <c r="D77" s="4"/>
      <c r="E77" s="4"/>
      <c r="F77" s="4"/>
      <c r="G77" s="4"/>
      <c r="H77" s="4"/>
      <c r="I77" s="4"/>
      <c r="J77" s="4"/>
      <c r="K77" s="4"/>
      <c r="L77" s="2"/>
      <c r="M77" s="2"/>
    </row>
    <row r="78" spans="1:13" s="3" customFormat="1" ht="12.95" hidden="1" customHeight="1" outlineLevel="1" x14ac:dyDescent="0.25">
      <c r="A78" s="146" t="s">
        <v>1254</v>
      </c>
      <c r="C78" s="4"/>
      <c r="D78" s="4"/>
      <c r="E78" s="4"/>
      <c r="F78" s="4"/>
      <c r="G78" s="4"/>
      <c r="H78" s="4"/>
      <c r="I78" s="4"/>
      <c r="J78" s="4"/>
      <c r="K78" s="4"/>
      <c r="L78" s="2"/>
      <c r="M78" s="2"/>
    </row>
    <row r="79" spans="1:13" s="3" customFormat="1" ht="12.95" hidden="1" customHeight="1" outlineLevel="1" x14ac:dyDescent="0.25">
      <c r="A79" s="146" t="s">
        <v>785</v>
      </c>
      <c r="C79" s="4"/>
      <c r="D79" s="4"/>
      <c r="E79" s="4"/>
      <c r="F79" s="4"/>
      <c r="G79" s="4"/>
      <c r="H79" s="4"/>
      <c r="I79" s="4"/>
      <c r="J79" s="4"/>
      <c r="K79" s="4"/>
      <c r="L79" s="2"/>
      <c r="M79" s="2"/>
    </row>
    <row r="80" spans="1:13" s="3" customFormat="1" ht="12.95" hidden="1" customHeight="1" outlineLevel="1" x14ac:dyDescent="0.25">
      <c r="A80" s="146" t="s">
        <v>1255</v>
      </c>
      <c r="C80" s="4"/>
      <c r="D80" s="4"/>
      <c r="E80" s="4"/>
      <c r="F80" s="4"/>
      <c r="G80" s="4"/>
      <c r="H80" s="4"/>
      <c r="I80" s="4"/>
      <c r="J80" s="4"/>
      <c r="K80" s="4"/>
      <c r="L80" s="2"/>
      <c r="M80" s="2"/>
    </row>
    <row r="81" spans="1:13" s="3" customFormat="1" ht="12.95" hidden="1" customHeight="1" outlineLevel="1" x14ac:dyDescent="0.25">
      <c r="A81" s="146" t="s">
        <v>1256</v>
      </c>
      <c r="C81" s="4"/>
      <c r="D81" s="4"/>
      <c r="E81" s="4"/>
      <c r="F81" s="4"/>
      <c r="G81" s="4"/>
      <c r="H81" s="4"/>
      <c r="I81" s="4"/>
      <c r="J81" s="4"/>
      <c r="K81" s="4"/>
      <c r="L81" s="2"/>
      <c r="M81" s="2"/>
    </row>
    <row r="82" spans="1:13" s="3" customFormat="1" ht="12.95" hidden="1" customHeight="1" outlineLevel="1" x14ac:dyDescent="0.25">
      <c r="A82" s="146" t="s">
        <v>1251</v>
      </c>
      <c r="C82" s="4"/>
      <c r="D82" s="4"/>
      <c r="E82" s="4"/>
      <c r="F82" s="4"/>
      <c r="G82" s="4"/>
      <c r="H82" s="4"/>
      <c r="I82" s="4"/>
      <c r="J82" s="4"/>
      <c r="K82" s="4"/>
      <c r="L82" s="2"/>
      <c r="M82" s="2"/>
    </row>
    <row r="83" spans="1:13" ht="12.95" hidden="1" customHeight="1" outlineLevel="1" x14ac:dyDescent="0.25">
      <c r="A83" s="146" t="s">
        <v>1252</v>
      </c>
    </row>
    <row r="84" spans="1:13" ht="12.95" hidden="1" customHeight="1" outlineLevel="1" x14ac:dyDescent="0.25">
      <c r="A84" s="146" t="s">
        <v>1253</v>
      </c>
    </row>
    <row r="85" spans="1:13" s="3" customFormat="1" ht="18" customHeight="1" collapsed="1" x14ac:dyDescent="0.25">
      <c r="A85" s="148" t="s">
        <v>351</v>
      </c>
      <c r="C85" s="4"/>
      <c r="D85" s="4"/>
      <c r="E85" s="4"/>
      <c r="F85" s="4"/>
      <c r="G85" s="4"/>
      <c r="H85" s="4"/>
      <c r="I85" s="4"/>
      <c r="J85" s="4"/>
      <c r="K85" s="4"/>
      <c r="L85" s="2"/>
      <c r="M85" s="2"/>
    </row>
    <row r="86" spans="1:13" s="3" customFormat="1" ht="12.95" hidden="1" customHeight="1" outlineLevel="1" x14ac:dyDescent="0.25">
      <c r="A86" s="146" t="s">
        <v>624</v>
      </c>
      <c r="C86" s="4"/>
      <c r="D86" s="4"/>
      <c r="E86" s="4"/>
      <c r="F86" s="4"/>
      <c r="G86" s="4"/>
      <c r="H86" s="4"/>
      <c r="I86" s="4"/>
      <c r="J86" s="4"/>
      <c r="K86" s="4"/>
      <c r="L86" s="2"/>
      <c r="M86" s="2"/>
    </row>
    <row r="87" spans="1:13" hidden="1" outlineLevel="1" x14ac:dyDescent="0.25">
      <c r="A87" s="146" t="s">
        <v>625</v>
      </c>
    </row>
    <row r="88" spans="1:13" hidden="1" outlineLevel="1" x14ac:dyDescent="0.25">
      <c r="A88" s="146" t="s">
        <v>626</v>
      </c>
    </row>
    <row r="89" spans="1:13" hidden="1" outlineLevel="1" x14ac:dyDescent="0.25">
      <c r="A89" s="146" t="s">
        <v>627</v>
      </c>
    </row>
    <row r="90" spans="1:13" hidden="1" outlineLevel="1" x14ac:dyDescent="0.25">
      <c r="A90" s="146" t="s">
        <v>628</v>
      </c>
    </row>
    <row r="91" spans="1:13" hidden="1" outlineLevel="1" x14ac:dyDescent="0.25">
      <c r="A91" s="146" t="s">
        <v>629</v>
      </c>
    </row>
    <row r="92" spans="1:13" hidden="1" outlineLevel="1" x14ac:dyDescent="0.25">
      <c r="A92" s="146" t="s">
        <v>630</v>
      </c>
    </row>
    <row r="93" spans="1:13" hidden="1" outlineLevel="1" x14ac:dyDescent="0.25">
      <c r="A93" s="146" t="s">
        <v>631</v>
      </c>
    </row>
    <row r="94" spans="1:13" hidden="1" outlineLevel="1" x14ac:dyDescent="0.25">
      <c r="A94" s="146" t="s">
        <v>352</v>
      </c>
    </row>
  </sheetData>
  <hyperlinks>
    <hyperlink ref="A24" location="'Quadro II.2.1'!A1" display="Quadro II.2.1 - Principais indicadores económicos"/>
    <hyperlink ref="A25" location="'Quadro II.2.2'!A1" display="Quadro II.2.2 - Produto interno bruto"/>
    <hyperlink ref="A26" location="'Quadro II.2.3'!A1" display="Quadro II.2.3 - Índice de preço no consumidor"/>
    <hyperlink ref="A27" location="'Quadro II.2.4'!A1" display="Quadro II.2.4 - Balança de pagamentos"/>
    <hyperlink ref="A28" location="'Quadro II.2.5'!A1" display="Quadro II.2.5 - Distribuição geográfica das exportações"/>
    <hyperlink ref="A29" location="'Quadro II.2.6'!A1" display="Quadro II.2.6 - Distribuição geográfica das importações"/>
    <hyperlink ref="A30" location="'Quadro II.2.7'!A1" display="Quadro II.2.7 - Dívida pública"/>
    <hyperlink ref="A31" location="'Quadro II.2.8'!A1" display="Quadro II.2.8 - Operações financeiras do Estado"/>
    <hyperlink ref="A32" location="'Quadro II.2.9'!A1" display="Quadro II.2.9 - Síntese monetária"/>
    <hyperlink ref="A33" location="'Quadro II.2.10'!A1" display="Quadro II.2.10 - Taxas de juro"/>
    <hyperlink ref="A34" location="'Quadro II.2.11'!A1" display="Quadro II.2.11 - Indicadores de estabilidade financeira"/>
    <hyperlink ref="A35" location="'Quadro II.2.12'!A1" display="Quadro II.2.12 - Taxas de câmbio"/>
    <hyperlink ref="A37" location="'Quadro II.3.1'!A1" display="Quadro 1.1 - Principais indicadores económicos"/>
    <hyperlink ref="A38" location="'Quadro II.3.2'!A1" display="Quadro 1.2 - Produto interno bruto"/>
    <hyperlink ref="A39" location="'Quadro II.3.3'!A1" display="Quadro 1.3 - Índice de preço no consumidor"/>
    <hyperlink ref="A40" location="'Quadro II.3.4'!A1" display="Quadro 1.4 - Balança de pagamentos"/>
    <hyperlink ref="A41" location="'Quadro II.3.5'!A1" display="Quadro 1.5 - Distribuição geográfica das exportações"/>
    <hyperlink ref="A42" location="'Quadro II.3.6'!A1" display="Quadro 1.6 - Distribuição geográfica das importações"/>
    <hyperlink ref="A43" location="'Quadro II.3.7'!A1" display="Quadro 1.7 - Dívida pública"/>
    <hyperlink ref="A44" location="'Quadro II.3.8'!A1" display="Quadro 1.8 - Operações financeiras do Estado"/>
    <hyperlink ref="A45" location="'Quadro II.3.9'!A1" display="Quadro 1.9 - Síntese monetária"/>
    <hyperlink ref="A46" location="'Quadro II.3.10'!A1" display="Quadro 1.10 - Taxas de juro"/>
    <hyperlink ref="A47" location="'Quadro II.3.11'!A1" display="Quadro 1.11 - Indicadores de estabilidade financeira"/>
    <hyperlink ref="A48" location="'Quadro II.3.12'!A1" display="Quadro 1.12 - Taxas de câmbio"/>
    <hyperlink ref="A86" location="'Quadro III.1'!A1" display="Quadro III.1 - Principais indicadores"/>
    <hyperlink ref="A87" location="'Quadro III.2'!A1" display="Quadro III.2 - Importação e exportação de mercadorias "/>
    <hyperlink ref="A88" location="'Quadro III.3'!A1" display="Quadro III.3 - Peso do comércio com os PALOP e Timor-Leste no comércio português"/>
    <hyperlink ref="A89" location="'Quadro III.4'!A1" display="Quadro III.4 - Exportações por grupos de produtos"/>
    <hyperlink ref="A90" location="'Quadro III.5'!A1" display="Quadro III.5 - Importações por grupos de produtos"/>
    <hyperlink ref="A91" location="'Quadro III.6'!A1" display="Quadro III.6 - Balanças corrente e de capital com os PALOP e Timor-Leste"/>
    <hyperlink ref="A92" location="'Quadro III.7'!A1" display="Quadro III.7 - Investimento direto de Portugal nos PALOP e em Timor-Leste"/>
    <hyperlink ref="A93" location="'Quadro III.8'!A1" display="Quadro III.8 - Investimento direto dos PALOP e de Timor-Leste em Portugal"/>
    <hyperlink ref="A94" location="'Quadro III.9'!A1" display="Quadro III.9 - Dívida oficial dos PALOP a Portugal"/>
    <hyperlink ref="A11" location="'Quadro II.1.1'!A1" display="Quadro 1.1 - Principais indicadores económicos"/>
    <hyperlink ref="A12" location="'Quadro II.1.2'!A1" display="Quadro 1.2 - Produto interno bruto"/>
    <hyperlink ref="A13" location="'Quadro II.1.3'!A1" display="Quadro 1.3 - Índice de preço no consumidor"/>
    <hyperlink ref="A14" location="'Quadro II.1.4'!A1" display="Quadro 1.4 - Balança de pagamentos"/>
    <hyperlink ref="A15" location="'Quadro II.1.5'!A1" display="Quadro 1.5 - Distribuição geográfica das exportações"/>
    <hyperlink ref="A16" location="'Quadro II.1.6'!A1" display="Quadro 1.6 - Distribuição geográfica das importações"/>
    <hyperlink ref="A17" location="'Quadro II.1.7'!A1" display="Quadro 1.7 - Dívida pública"/>
    <hyperlink ref="A18" location="'Quadro II.1.8'!A1" display="Quadro 1.8 - Operações financeiras do Estado"/>
    <hyperlink ref="A19" location="'Quadro II.1.9'!A1" display="Quadro 1.9 - Síntese monetária"/>
    <hyperlink ref="A20" location="'Quadro II.1.10'!A1" display="Quadro 1.10 - Taxas de juro"/>
    <hyperlink ref="A21" location="'Quadro II.1.11'!A1" display="Quadro 1.11 - Indicadores de estabilidade financeira"/>
    <hyperlink ref="A22" location="'Quadro II.1.12'!A1" display="Quadro 1.12 - Taxas de câmbio"/>
    <hyperlink ref="A50" location="'Quadro II.4.1'!A1" display="Quadro II.4.1 - Principais indicadores económicos"/>
    <hyperlink ref="A51" location="'Quadro II.4.2'!A1" display="Quadro II.4.2 - Produto interno bruto"/>
    <hyperlink ref="A52" location="'Quadro II.4.3'!A1" display="Quadro II.4.3 - Índice de preço no consumidor"/>
    <hyperlink ref="A53" location="'Quadro II.4.4'!A1" display="Quadro II.4.4 - Balança de pagamentos"/>
    <hyperlink ref="A54" location="'Quadro II.4.5'!A1" display="Quadro II.4.5 - Distribuição geográfica das exportações"/>
    <hyperlink ref="A55" location="'Quadro II.4.6'!A1" display="Quadro II.4.6 - Distribuição geográfica das importações"/>
    <hyperlink ref="A56" location="'Quadro II.4.7'!A1" display="Quadro II.4.7 - Dívida pública"/>
    <hyperlink ref="A57" location="'Quadro II.4.8'!A1" display="Quadro II.4.8 - Operações financeiras do Estado"/>
    <hyperlink ref="A58" location="'Quadro II.4.9'!A1" display="Quadro II.4.9 - Síntese monetária"/>
    <hyperlink ref="A59" location="'Quadro II.4.10'!A1" display="Quadro II.4.10 - Taxas de juro"/>
    <hyperlink ref="A60" location="'Quadro II.4.11'!A1" display="Quadro II.4.11 - Indicadores de estabilidade financeira"/>
    <hyperlink ref="A61" location="'Quadro II.4.12'!A1" display="Quadro II.4.12 - Taxas de câmbio"/>
    <hyperlink ref="A63" location="'Quadro II.5.1'!A1" display="Quadro II.5.1 - Principais indicadores económicos"/>
    <hyperlink ref="A64" location="'Quadro II.5.2'!A1" display="Quadro II.5.2 - Produto interno bruto"/>
    <hyperlink ref="A65" location="'Quadro II.5.3'!A1" display="Quadro II.5.3 - Índice de preços no consumidor"/>
    <hyperlink ref="A66" location="'Quadro II.5.4'!A1" display="Quadro II.5.4 - Balança de pagamentos"/>
    <hyperlink ref="A67" location="'Quadro II.5.5'!A1" display="Quadro II.5.5 - Distribuição geográfica das exportações"/>
    <hyperlink ref="A68" location="'Quadro II.5.6'!A1" display="Quadro II.5.6 - Distribuição das importações de mercadorias"/>
    <hyperlink ref="A69" location="'Quadro II.5.7'!A1" display="Quadro II.5.7 - Dívida pública"/>
    <hyperlink ref="A70" location="'Quadro II.5.8'!A1" display="Quadro II.5.8 - Operações financeiras do Estado"/>
    <hyperlink ref="A71" location="'Quadro II.5.9'!A1" display="Quadro II.5.9 - Síntese monetária"/>
    <hyperlink ref="A72" location="'Quadro II.5.10'!A1" display="Quadro II.5.10 - Taxas de juro"/>
    <hyperlink ref="A73" location="'Quadro II.5.11'!A1" display="Quadro II.5.11 - Indicadores de estabilidade financeira"/>
    <hyperlink ref="A74" location="'Quadro II.5.12'!A1" display="Quadro II.5.12 - Taxas de câmbio"/>
    <hyperlink ref="A76" location="'Quadro II.6.1'!A1" display="Quadro II.6.1 - Principais indicadores económicos"/>
    <hyperlink ref="A77" location="'Quadro II.6.2'!A1" display="Quadro II.6.2 - Produto interno bruto"/>
    <hyperlink ref="A78" location="'Quadro II.6.3'!A1" display="Quadro II.6.3 - Índice de preços no consumidor"/>
    <hyperlink ref="A79" location="'Quadro II.6.4'!A1" display="Quadro II.6.4 - Balança de pagamentos"/>
    <hyperlink ref="A80" location="'Quadro II.6.5'!A1" display="Quadro II.6.5 - Distribuição geográfica das exportações"/>
    <hyperlink ref="A81" location="'Quadro II.6.6'!A1" display="Quadro II.6.6 - Distribuição das importações de mercadorias"/>
    <hyperlink ref="A82" location="'Quadro II.6.7'!A1" display="Quadro II.6.7 - Operações financeiras do Estado"/>
    <hyperlink ref="A83" location="'Quadro II.6.8'!A1" display="Quadro II.6.8 - Síntese monetária"/>
    <hyperlink ref="A84" location="'Quadro II.6.9'!A1" display="Quadro II.6.9 - Taxas de câmbio"/>
  </hyperlinks>
  <printOptions horizontalCentered="1"/>
  <pageMargins left="0.59055118110236227" right="0.43307086614173229" top="0.51181102362204722" bottom="0.51181102362204722" header="0" footer="0.19685039370078741"/>
  <pageSetup paperSize="9" orientation="portrait" r:id="rId1"/>
  <headerFooter scaleWithDoc="0"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X114"/>
  <sheetViews>
    <sheetView showGridLines="0" zoomScale="120" zoomScaleNormal="120" zoomScalePageLayoutView="120" workbookViewId="0">
      <selection activeCell="B9" sqref="B9:K9"/>
    </sheetView>
  </sheetViews>
  <sheetFormatPr defaultColWidth="8.85546875" defaultRowHeight="15.75" x14ac:dyDescent="0.25"/>
  <cols>
    <col min="1" max="1" width="13" style="14" customWidth="1"/>
    <col min="2" max="10" width="6" style="14" customWidth="1"/>
    <col min="11" max="11" width="11.140625" style="14" customWidth="1"/>
    <col min="12" max="48" width="8.85546875" style="2"/>
    <col min="49" max="16384" width="8.85546875" style="10"/>
  </cols>
  <sheetData>
    <row r="1" spans="1:11" s="17" customFormat="1" ht="12.75" x14ac:dyDescent="0.2"/>
    <row r="2" spans="1:11" s="17" customFormat="1" ht="12.75" x14ac:dyDescent="0.2"/>
    <row r="3" spans="1:11" s="17" customFormat="1" ht="12.75" x14ac:dyDescent="0.2"/>
    <row r="4" spans="1:11" s="17" customFormat="1" ht="12.75" x14ac:dyDescent="0.2"/>
    <row r="5" spans="1:11" s="17" customFormat="1" ht="12.75" x14ac:dyDescent="0.2">
      <c r="A5" s="147" t="s">
        <v>203</v>
      </c>
    </row>
    <row r="6" spans="1:11" s="17" customFormat="1" ht="18.75" x14ac:dyDescent="0.3">
      <c r="A6" s="26" t="s">
        <v>201</v>
      </c>
    </row>
    <row r="7" spans="1:11" s="17" customFormat="1" ht="12.75" x14ac:dyDescent="0.2"/>
    <row r="8" spans="1:11" s="17" customFormat="1" ht="18" customHeight="1" x14ac:dyDescent="0.2">
      <c r="A8" s="27" t="s">
        <v>238</v>
      </c>
      <c r="B8" s="18"/>
      <c r="C8" s="18"/>
      <c r="D8" s="18"/>
      <c r="E8" s="18"/>
    </row>
    <row r="9" spans="1:11" ht="17.25" customHeight="1" x14ac:dyDescent="0.25">
      <c r="A9" s="25"/>
      <c r="B9" s="254">
        <v>2010</v>
      </c>
      <c r="C9" s="254">
        <v>2011</v>
      </c>
      <c r="D9" s="254">
        <v>2012</v>
      </c>
      <c r="E9" s="254">
        <v>2013</v>
      </c>
      <c r="F9" s="254">
        <v>2014</v>
      </c>
      <c r="G9" s="254">
        <v>2015</v>
      </c>
      <c r="H9" s="254">
        <v>2016</v>
      </c>
      <c r="I9" s="254">
        <v>2017</v>
      </c>
      <c r="J9" s="254">
        <v>2018</v>
      </c>
      <c r="K9" s="254" t="s">
        <v>237</v>
      </c>
    </row>
    <row r="10" spans="1:11" ht="13.5" customHeight="1" x14ac:dyDescent="0.25">
      <c r="A10" s="24" t="s">
        <v>67</v>
      </c>
      <c r="B10" s="82">
        <v>3.7198415108759235</v>
      </c>
      <c r="C10" s="82">
        <v>2.7362727213128815</v>
      </c>
      <c r="D10" s="82">
        <v>4.0285301449945043</v>
      </c>
      <c r="E10" s="82">
        <v>3.5923132411405012</v>
      </c>
      <c r="F10" s="82">
        <v>3.2924082082223021</v>
      </c>
      <c r="G10" s="82">
        <v>3.7874629470868211</v>
      </c>
      <c r="H10" s="82">
        <v>3.5231553852452691</v>
      </c>
      <c r="I10" s="82">
        <v>3.0713412986292039</v>
      </c>
      <c r="J10" s="82">
        <v>2.7432306556027162</v>
      </c>
      <c r="K10" s="82">
        <v>3.3430063877432432</v>
      </c>
    </row>
    <row r="11" spans="1:11" ht="13.5" customHeight="1" x14ac:dyDescent="0.25">
      <c r="A11" s="24" t="s">
        <v>194</v>
      </c>
      <c r="B11" s="82">
        <v>1.0120050991000356</v>
      </c>
      <c r="C11" s="82">
        <v>1.0390706229412161</v>
      </c>
      <c r="D11" s="82">
        <v>2.2984523110659634</v>
      </c>
      <c r="E11" s="82">
        <v>2.7734865392514467</v>
      </c>
      <c r="F11" s="82">
        <v>2.678696005962077</v>
      </c>
      <c r="G11" s="82">
        <v>4.3905445053495198</v>
      </c>
      <c r="H11" s="82">
        <v>4.5731207314710121</v>
      </c>
      <c r="I11" s="82">
        <v>6.1481514240886446</v>
      </c>
      <c r="J11" s="82">
        <v>6.0625219923083433</v>
      </c>
      <c r="K11" s="82">
        <v>3.3789912656200887</v>
      </c>
    </row>
    <row r="12" spans="1:11" ht="13.5" customHeight="1" x14ac:dyDescent="0.25">
      <c r="A12" s="24" t="s">
        <v>62</v>
      </c>
      <c r="B12" s="82">
        <v>10.638146355206018</v>
      </c>
      <c r="C12" s="82">
        <v>9.8771781661141063</v>
      </c>
      <c r="D12" s="82">
        <v>7.155781039652986</v>
      </c>
      <c r="E12" s="82">
        <v>7.8850254581190118</v>
      </c>
      <c r="F12" s="82">
        <v>7.596037464754998</v>
      </c>
      <c r="G12" s="82">
        <v>7.1318967613829445</v>
      </c>
      <c r="H12" s="82">
        <v>11.110220503020777</v>
      </c>
      <c r="I12" s="82">
        <v>11.95518631853316</v>
      </c>
      <c r="J12" s="82">
        <v>13.944417045562538</v>
      </c>
      <c r="K12" s="82">
        <v>9.8134832853185046</v>
      </c>
    </row>
    <row r="13" spans="1:11" ht="13.5" customHeight="1" x14ac:dyDescent="0.25">
      <c r="A13" s="24" t="s">
        <v>193</v>
      </c>
      <c r="B13" s="82">
        <v>1.7384295484396548</v>
      </c>
      <c r="C13" s="82">
        <v>4.4518871264625375</v>
      </c>
      <c r="D13" s="82">
        <v>1.584700732878195</v>
      </c>
      <c r="E13" s="82">
        <v>1.4845130267501374</v>
      </c>
      <c r="F13" s="82">
        <v>1.3098181277126504</v>
      </c>
      <c r="G13" s="82">
        <v>1.6501486317709664</v>
      </c>
      <c r="H13" s="82">
        <v>1.564262835235172</v>
      </c>
      <c r="I13" s="82">
        <v>5.7136283875363221</v>
      </c>
      <c r="J13" s="82">
        <v>2.1323036147112688</v>
      </c>
      <c r="K13" s="82">
        <v>2.5012140399174352</v>
      </c>
    </row>
    <row r="14" spans="1:11" ht="13.5" customHeight="1" x14ac:dyDescent="0.25">
      <c r="A14" s="24" t="s">
        <v>184</v>
      </c>
      <c r="B14" s="82">
        <v>16.7781728571527</v>
      </c>
      <c r="C14" s="82">
        <v>19.152256556046822</v>
      </c>
      <c r="D14" s="82">
        <v>15.006900836739451</v>
      </c>
      <c r="E14" s="82">
        <v>20.867000801306894</v>
      </c>
      <c r="F14" s="82">
        <v>15.556030909263473</v>
      </c>
      <c r="G14" s="82">
        <v>13.093928124292347</v>
      </c>
      <c r="H14" s="82">
        <v>7.2901874295597562</v>
      </c>
      <c r="I14" s="82">
        <v>6.2199288263226125</v>
      </c>
      <c r="J14" s="82">
        <v>6.3377472211985211</v>
      </c>
      <c r="K14" s="82">
        <v>13.50558060152324</v>
      </c>
    </row>
    <row r="15" spans="1:11" ht="13.5" customHeight="1" x14ac:dyDescent="0.25">
      <c r="A15" s="24" t="s">
        <v>63</v>
      </c>
      <c r="B15" s="82">
        <v>51.424185464727159</v>
      </c>
      <c r="C15" s="82">
        <v>44.724351947959327</v>
      </c>
      <c r="D15" s="82">
        <v>48.20863881431233</v>
      </c>
      <c r="E15" s="82">
        <v>43.837159906323173</v>
      </c>
      <c r="F15" s="82">
        <v>44.313878340030698</v>
      </c>
      <c r="G15" s="82">
        <v>46.276629648548209</v>
      </c>
      <c r="H15" s="82">
        <v>49.585420478680582</v>
      </c>
      <c r="I15" s="82">
        <v>44.844524826080644</v>
      </c>
      <c r="J15" s="82">
        <v>40.60478840213414</v>
      </c>
      <c r="K15" s="82">
        <v>45.762903121705499</v>
      </c>
    </row>
    <row r="16" spans="1:11" ht="13.5" customHeight="1" x14ac:dyDescent="0.25">
      <c r="A16" s="25" t="s">
        <v>65</v>
      </c>
      <c r="B16" s="83">
        <v>14.68921916449851</v>
      </c>
      <c r="C16" s="83">
        <v>18.018982859163117</v>
      </c>
      <c r="D16" s="83">
        <v>21.716996120356569</v>
      </c>
      <c r="E16" s="83">
        <v>19.560501027108842</v>
      </c>
      <c r="F16" s="83">
        <v>25.253130944053794</v>
      </c>
      <c r="G16" s="83">
        <v>23.669389381569189</v>
      </c>
      <c r="H16" s="83">
        <v>22.353632636787438</v>
      </c>
      <c r="I16" s="83">
        <v>22.047238918809413</v>
      </c>
      <c r="J16" s="83">
        <v>28.17499106848247</v>
      </c>
      <c r="K16" s="83">
        <v>21.694821298171998</v>
      </c>
    </row>
    <row r="17" spans="1:50" s="7" customFormat="1" ht="24" customHeight="1" x14ac:dyDescent="0.25">
      <c r="A17" s="28" t="s">
        <v>236</v>
      </c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</row>
    <row r="18" spans="1:50" s="1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10"/>
      <c r="AX18" s="10"/>
    </row>
    <row r="19" spans="1:50" s="1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10"/>
      <c r="AX19" s="10"/>
    </row>
    <row r="20" spans="1:50" s="1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10"/>
      <c r="AX20" s="10"/>
    </row>
    <row r="21" spans="1:50" s="1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10"/>
      <c r="AX21" s="10"/>
    </row>
    <row r="22" spans="1:50" s="1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10"/>
      <c r="AX22" s="10"/>
    </row>
    <row r="23" spans="1:50" s="1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10"/>
      <c r="AX23" s="10"/>
    </row>
    <row r="24" spans="1:50" s="1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10"/>
      <c r="AX24" s="10"/>
    </row>
    <row r="25" spans="1:50" s="1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10"/>
      <c r="AX25" s="10"/>
    </row>
    <row r="26" spans="1:50" s="1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10"/>
      <c r="AX26" s="10"/>
    </row>
    <row r="27" spans="1:50" s="1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10"/>
      <c r="AX27" s="10"/>
    </row>
    <row r="28" spans="1:50" s="1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10"/>
      <c r="AX28" s="10"/>
    </row>
    <row r="29" spans="1:50" s="1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10"/>
      <c r="AX29" s="10"/>
    </row>
    <row r="30" spans="1:50" s="1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10"/>
      <c r="AX30" s="10"/>
    </row>
    <row r="31" spans="1:50" s="1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10"/>
      <c r="AX31" s="10"/>
    </row>
    <row r="32" spans="1:50" s="1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10"/>
      <c r="AX32" s="10"/>
    </row>
    <row r="33" spans="1:50" s="1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10"/>
      <c r="AX33" s="10"/>
    </row>
    <row r="34" spans="1:50" s="1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10"/>
      <c r="AX34" s="10"/>
    </row>
    <row r="35" spans="1:50" s="1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10"/>
      <c r="AX35" s="10"/>
    </row>
    <row r="36" spans="1:50" s="1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10"/>
      <c r="AX36" s="10"/>
    </row>
    <row r="37" spans="1:50" s="1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10"/>
      <c r="AX37" s="10"/>
    </row>
    <row r="38" spans="1:50" s="1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10"/>
      <c r="AX38" s="10"/>
    </row>
    <row r="39" spans="1:50" s="1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10"/>
      <c r="AX39" s="10"/>
    </row>
    <row r="40" spans="1:50" s="1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10"/>
      <c r="AX40" s="10"/>
    </row>
    <row r="41" spans="1:50" s="1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10"/>
      <c r="AX41" s="10"/>
    </row>
    <row r="42" spans="1:50" s="1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10"/>
      <c r="AX42" s="10"/>
    </row>
    <row r="43" spans="1:50" s="1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10"/>
      <c r="AX43" s="10"/>
    </row>
    <row r="44" spans="1:50" s="1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10"/>
      <c r="AX44" s="10"/>
    </row>
    <row r="45" spans="1:50" s="1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10"/>
      <c r="AX45" s="10"/>
    </row>
    <row r="46" spans="1:50" s="1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10"/>
      <c r="AX46" s="10"/>
    </row>
    <row r="47" spans="1:50" s="1" customForma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10"/>
      <c r="AX47" s="10"/>
    </row>
    <row r="48" spans="1:50" s="1" customForma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10"/>
      <c r="AX48" s="10"/>
    </row>
    <row r="49" spans="1:50" s="1" customForma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10"/>
      <c r="AX49" s="10"/>
    </row>
    <row r="50" spans="1:50" s="1" customForma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10"/>
      <c r="AX50" s="10"/>
    </row>
    <row r="51" spans="1:50" s="1" customForma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10"/>
      <c r="AX51" s="10"/>
    </row>
    <row r="52" spans="1:50" s="1" customForma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10"/>
      <c r="AX52" s="10"/>
    </row>
    <row r="53" spans="1:50" s="1" customForma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10"/>
      <c r="AX53" s="10"/>
    </row>
    <row r="54" spans="1:50" s="1" customForma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10"/>
      <c r="AX54" s="10"/>
    </row>
    <row r="55" spans="1:50" s="1" customForma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10"/>
      <c r="AX55" s="10"/>
    </row>
    <row r="56" spans="1:50" s="1" customForma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10"/>
      <c r="AX56" s="10"/>
    </row>
    <row r="57" spans="1:50" s="1" customForma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10"/>
      <c r="AX57" s="10"/>
    </row>
    <row r="58" spans="1:50" s="1" customForma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10"/>
      <c r="AX58" s="10"/>
    </row>
    <row r="59" spans="1:50" s="1" customForma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10"/>
      <c r="AX59" s="10"/>
    </row>
    <row r="60" spans="1:50" s="1" customForma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10"/>
      <c r="AX60" s="10"/>
    </row>
    <row r="61" spans="1:50" s="1" customForma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10"/>
      <c r="AX61" s="10"/>
    </row>
    <row r="62" spans="1:50" s="1" customForma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10"/>
      <c r="AX62" s="10"/>
    </row>
    <row r="63" spans="1:50" s="1" customForma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10"/>
      <c r="AX63" s="10"/>
    </row>
    <row r="64" spans="1:50" s="1" customForma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10"/>
      <c r="AX64" s="10"/>
    </row>
    <row r="65" spans="1:50" s="1" customForma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10"/>
      <c r="AX65" s="10"/>
    </row>
    <row r="66" spans="1:50" s="1" customForma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10"/>
      <c r="AX66" s="10"/>
    </row>
    <row r="67" spans="1:50" s="1" customForma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10"/>
      <c r="AX67" s="10"/>
    </row>
    <row r="68" spans="1:50" s="1" customForma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10"/>
      <c r="AX68" s="10"/>
    </row>
    <row r="69" spans="1:50" s="1" customForma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10"/>
      <c r="AX69" s="10"/>
    </row>
    <row r="70" spans="1:50" s="1" customForma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10"/>
      <c r="AX70" s="10"/>
    </row>
    <row r="71" spans="1:50" s="1" customForma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10"/>
      <c r="AX71" s="10"/>
    </row>
    <row r="72" spans="1:50" s="1" customForma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10"/>
      <c r="AX72" s="10"/>
    </row>
    <row r="73" spans="1:50" s="1" customForma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10"/>
      <c r="AX73" s="10"/>
    </row>
    <row r="74" spans="1:50" s="1" customForma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10"/>
      <c r="AX74" s="10"/>
    </row>
    <row r="75" spans="1:50" s="1" customForma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10"/>
      <c r="AX75" s="10"/>
    </row>
    <row r="76" spans="1:50" s="1" customForma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10"/>
      <c r="AX76" s="10"/>
    </row>
    <row r="77" spans="1:50" s="1" customForma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10"/>
      <c r="AX77" s="10"/>
    </row>
    <row r="78" spans="1:50" s="1" customForma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10"/>
      <c r="AX78" s="10"/>
    </row>
    <row r="79" spans="1:50" s="1" customForma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10"/>
      <c r="AX79" s="10"/>
    </row>
    <row r="80" spans="1:50" s="1" customForma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10"/>
      <c r="AX80" s="10"/>
    </row>
    <row r="81" spans="1:50" s="1" customForma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10"/>
      <c r="AX81" s="10"/>
    </row>
    <row r="82" spans="1:50" s="1" customForma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10"/>
      <c r="AX82" s="10"/>
    </row>
    <row r="83" spans="1:50" s="1" customForma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10"/>
      <c r="AX83" s="10"/>
    </row>
    <row r="84" spans="1:50" s="1" customForma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10"/>
      <c r="AX84" s="10"/>
    </row>
    <row r="85" spans="1:50" s="1" customForma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10"/>
      <c r="AX85" s="10"/>
    </row>
    <row r="86" spans="1:50" s="1" customForma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10"/>
      <c r="AX86" s="10"/>
    </row>
    <row r="87" spans="1:50" s="1" customForma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10"/>
      <c r="AX87" s="10"/>
    </row>
    <row r="88" spans="1:50" s="1" customForma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10"/>
      <c r="AX88" s="10"/>
    </row>
    <row r="89" spans="1:50" s="1" customForma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10"/>
      <c r="AX89" s="10"/>
    </row>
    <row r="90" spans="1:50" s="1" customForma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10"/>
      <c r="AX90" s="10"/>
    </row>
    <row r="91" spans="1:50" s="1" customForma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10"/>
      <c r="AX91" s="10"/>
    </row>
    <row r="92" spans="1:50" s="1" customForma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10"/>
      <c r="AX92" s="10"/>
    </row>
    <row r="93" spans="1:50" s="1" customForma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10"/>
      <c r="AX93" s="10"/>
    </row>
    <row r="94" spans="1:50" s="1" customForma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10"/>
      <c r="AX94" s="10"/>
    </row>
    <row r="95" spans="1:50" s="1" customForma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10"/>
      <c r="AX95" s="10"/>
    </row>
    <row r="96" spans="1:50" s="1" customForma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10"/>
      <c r="AX96" s="10"/>
    </row>
    <row r="97" spans="1:50" s="1" customForma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10"/>
      <c r="AX97" s="10"/>
    </row>
    <row r="98" spans="1:50" s="1" customForma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10"/>
      <c r="AX98" s="10"/>
    </row>
    <row r="99" spans="1:50" s="1" customForma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10"/>
      <c r="AX99" s="10"/>
    </row>
    <row r="100" spans="1:50" s="1" customForma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10"/>
      <c r="AX100" s="10"/>
    </row>
    <row r="101" spans="1:50" s="1" customForma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10"/>
      <c r="AX101" s="10"/>
    </row>
    <row r="102" spans="1:50" s="1" customForma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10"/>
      <c r="AX102" s="10"/>
    </row>
    <row r="103" spans="1:50" s="1" customForma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10"/>
      <c r="AX103" s="10"/>
    </row>
    <row r="104" spans="1:50" s="1" customForma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10"/>
      <c r="AX104" s="10"/>
    </row>
    <row r="105" spans="1:50" s="1" customForma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10"/>
      <c r="AX105" s="10"/>
    </row>
    <row r="106" spans="1:50" s="1" customForma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10"/>
      <c r="AX106" s="10"/>
    </row>
    <row r="107" spans="1:50" s="1" customForma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10"/>
      <c r="AX107" s="10"/>
    </row>
    <row r="108" spans="1:50" s="1" customForma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10"/>
      <c r="AX108" s="10"/>
    </row>
    <row r="109" spans="1:50" s="1" customForma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10"/>
      <c r="AX109" s="10"/>
    </row>
    <row r="110" spans="1:50" s="1" customForma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10"/>
      <c r="AX110" s="10"/>
    </row>
    <row r="111" spans="1:50" s="1" customForma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10"/>
      <c r="AX111" s="10"/>
    </row>
    <row r="112" spans="1:50" s="1" customForma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10"/>
      <c r="AX112" s="10"/>
    </row>
    <row r="113" spans="1:50" s="1" customForma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10"/>
      <c r="AX113" s="10"/>
    </row>
    <row r="114" spans="1:50" s="1" customForma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10"/>
      <c r="AX114" s="10"/>
    </row>
  </sheetData>
  <hyperlinks>
    <hyperlink ref="A5" location="Índice!A23" display="Índice"/>
  </hyperlinks>
  <printOptions horizontalCentered="1" verticalCentered="1"/>
  <pageMargins left="0.51181102362204722" right="0.51181102362204722" top="0.59055118110236227" bottom="0.43307086614173229" header="0" footer="0.27559055118110237"/>
  <pageSetup paperSize="9" orientation="landscape" r:id="rId1"/>
  <headerFooter scaleWithDoc="0"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CQ211"/>
  <sheetViews>
    <sheetView showGridLines="0" zoomScale="120" zoomScaleNormal="120" zoomScalePageLayoutView="120" workbookViewId="0">
      <selection activeCell="I10" sqref="I10"/>
    </sheetView>
  </sheetViews>
  <sheetFormatPr defaultColWidth="8.85546875" defaultRowHeight="15.75" x14ac:dyDescent="0.25"/>
  <cols>
    <col min="1" max="1" width="27.42578125" style="14" customWidth="1"/>
    <col min="2" max="9" width="6.85546875" style="14" customWidth="1"/>
    <col min="10" max="94" width="8.85546875" style="2"/>
    <col min="95" max="16384" width="8.85546875" style="10"/>
  </cols>
  <sheetData>
    <row r="1" spans="1:9" s="17" customFormat="1" ht="12.75" x14ac:dyDescent="0.2"/>
    <row r="2" spans="1:9" s="17" customFormat="1" ht="12.75" x14ac:dyDescent="0.2"/>
    <row r="3" spans="1:9" s="17" customFormat="1" ht="12.75" x14ac:dyDescent="0.2"/>
    <row r="4" spans="1:9" s="17" customFormat="1" ht="12.75" x14ac:dyDescent="0.2"/>
    <row r="5" spans="1:9" s="17" customFormat="1" ht="12.75" x14ac:dyDescent="0.2">
      <c r="A5" s="147" t="s">
        <v>203</v>
      </c>
    </row>
    <row r="6" spans="1:9" s="17" customFormat="1" ht="18.75" x14ac:dyDescent="0.3">
      <c r="A6" s="26" t="s">
        <v>201</v>
      </c>
    </row>
    <row r="7" spans="1:9" s="17" customFormat="1" ht="12.75" x14ac:dyDescent="0.2"/>
    <row r="8" spans="1:9" s="17" customFormat="1" ht="18" customHeight="1" x14ac:dyDescent="0.2">
      <c r="A8" s="27" t="s">
        <v>239</v>
      </c>
      <c r="B8" s="18"/>
      <c r="C8" s="18"/>
      <c r="D8" s="18"/>
      <c r="E8" s="18"/>
      <c r="F8" s="18"/>
      <c r="G8" s="18"/>
    </row>
    <row r="9" spans="1:9" ht="13.5" customHeight="1" x14ac:dyDescent="0.25">
      <c r="A9" s="24"/>
      <c r="B9" s="335">
        <v>2012</v>
      </c>
      <c r="C9" s="335">
        <v>2013</v>
      </c>
      <c r="D9" s="335">
        <v>2014</v>
      </c>
      <c r="E9" s="335">
        <v>2015</v>
      </c>
      <c r="F9" s="335">
        <v>2016</v>
      </c>
      <c r="G9" s="217">
        <v>2017</v>
      </c>
      <c r="H9" s="251">
        <v>2018</v>
      </c>
      <c r="I9" s="253" t="s">
        <v>943</v>
      </c>
    </row>
    <row r="10" spans="1:9" ht="13.5" customHeight="1" x14ac:dyDescent="0.25">
      <c r="A10" s="25"/>
      <c r="B10" s="336"/>
      <c r="C10" s="336"/>
      <c r="D10" s="336"/>
      <c r="E10" s="336"/>
      <c r="F10" s="336"/>
      <c r="G10" s="250" t="s">
        <v>3</v>
      </c>
      <c r="H10" s="250" t="s">
        <v>3</v>
      </c>
      <c r="I10" s="250" t="s">
        <v>3</v>
      </c>
    </row>
    <row r="11" spans="1:9" ht="18" customHeight="1" x14ac:dyDescent="0.25">
      <c r="A11" s="24" t="s">
        <v>68</v>
      </c>
      <c r="B11" s="85">
        <v>102412.2037267538</v>
      </c>
      <c r="C11" s="85">
        <v>121400.84688538229</v>
      </c>
      <c r="D11" s="85">
        <v>137453.45129738588</v>
      </c>
      <c r="E11" s="85">
        <v>154014.92807362066</v>
      </c>
      <c r="F11" s="85">
        <v>158663.39403415687</v>
      </c>
      <c r="G11" s="85">
        <v>162398.2753227388</v>
      </c>
      <c r="H11" s="85">
        <v>167532.01006409625</v>
      </c>
      <c r="I11" s="85">
        <v>163517.94086786782</v>
      </c>
    </row>
    <row r="12" spans="1:9" ht="12.75" customHeight="1" x14ac:dyDescent="0.25">
      <c r="A12" s="20" t="s">
        <v>69</v>
      </c>
      <c r="B12" s="85">
        <v>53052.854633636562</v>
      </c>
      <c r="C12" s="85">
        <v>54154.287536230957</v>
      </c>
      <c r="D12" s="85">
        <v>63361.85604909336</v>
      </c>
      <c r="E12" s="85">
        <v>72666.67174857916</v>
      </c>
      <c r="F12" s="85">
        <v>74381.897837890167</v>
      </c>
      <c r="G12" s="85">
        <v>73341.320410919478</v>
      </c>
      <c r="H12" s="85">
        <v>77221.952076280882</v>
      </c>
      <c r="I12" s="85">
        <v>75800.347754447925</v>
      </c>
    </row>
    <row r="13" spans="1:9" ht="12.75" customHeight="1" x14ac:dyDescent="0.25">
      <c r="A13" s="20" t="s">
        <v>70</v>
      </c>
      <c r="B13" s="86">
        <v>49359.349093117242</v>
      </c>
      <c r="C13" s="86">
        <v>67246.559349151328</v>
      </c>
      <c r="D13" s="86">
        <v>74091.59524829252</v>
      </c>
      <c r="E13" s="86">
        <v>81348.256325041497</v>
      </c>
      <c r="F13" s="86">
        <v>84281.4961962667</v>
      </c>
      <c r="G13" s="86">
        <v>89056.95491181931</v>
      </c>
      <c r="H13" s="86">
        <v>90310.057987815366</v>
      </c>
      <c r="I13" s="86">
        <v>87717.593113419891</v>
      </c>
    </row>
    <row r="14" spans="1:9" ht="12.75" customHeight="1" x14ac:dyDescent="0.25">
      <c r="A14" s="91" t="s">
        <v>71</v>
      </c>
      <c r="B14" s="85">
        <v>22016.592790776984</v>
      </c>
      <c r="C14" s="85">
        <v>25288.016880021692</v>
      </c>
      <c r="D14" s="85">
        <v>26108.320615331402</v>
      </c>
      <c r="E14" s="85">
        <v>30427.946160914398</v>
      </c>
      <c r="F14" s="85">
        <v>31638.793157651082</v>
      </c>
      <c r="G14" s="85">
        <v>35070.139831608431</v>
      </c>
      <c r="H14" s="85">
        <v>36329.786281903391</v>
      </c>
      <c r="I14" s="85">
        <v>33839.980914417727</v>
      </c>
    </row>
    <row r="15" spans="1:9" ht="12" customHeight="1" x14ac:dyDescent="0.25">
      <c r="A15" s="91" t="s">
        <v>66</v>
      </c>
      <c r="B15" s="85">
        <v>27342.756302340262</v>
      </c>
      <c r="C15" s="85">
        <v>41958.542469129628</v>
      </c>
      <c r="D15" s="85">
        <v>47983.274632961125</v>
      </c>
      <c r="E15" s="85">
        <v>50920.310164127091</v>
      </c>
      <c r="F15" s="85">
        <v>52642.703038615611</v>
      </c>
      <c r="G15" s="85">
        <v>53986.815080210872</v>
      </c>
      <c r="H15" s="85">
        <v>53980.271705911975</v>
      </c>
      <c r="I15" s="85">
        <v>53877.612199002171</v>
      </c>
    </row>
    <row r="16" spans="1:9" ht="17.25" customHeight="1" x14ac:dyDescent="0.25">
      <c r="A16" s="24" t="s">
        <v>72</v>
      </c>
      <c r="B16" s="85">
        <v>45934.354744280005</v>
      </c>
      <c r="C16" s="85">
        <v>48555.979678795717</v>
      </c>
      <c r="D16" s="85">
        <v>52976.94372354816</v>
      </c>
      <c r="E16" s="85">
        <v>57386.578373007811</v>
      </c>
      <c r="F16" s="85">
        <v>63960.476207951302</v>
      </c>
      <c r="G16" s="85">
        <v>67083.040798499453</v>
      </c>
      <c r="H16" s="85">
        <v>72487.818578022707</v>
      </c>
      <c r="I16" s="85">
        <v>78483.190774695366</v>
      </c>
    </row>
    <row r="17" spans="1:95" ht="12" customHeight="1" x14ac:dyDescent="0.25">
      <c r="A17" s="91" t="s">
        <v>241</v>
      </c>
      <c r="B17" s="87">
        <v>679.82795799999997</v>
      </c>
      <c r="C17" s="87">
        <v>681.86705251572448</v>
      </c>
      <c r="D17" s="87">
        <v>193.42872354816348</v>
      </c>
      <c r="E17" s="87">
        <v>3.2972782653217791E-4</v>
      </c>
      <c r="F17" s="87">
        <v>3.306713287649643E-4</v>
      </c>
      <c r="G17" s="87">
        <v>1488.6100772194668</v>
      </c>
      <c r="H17" s="87">
        <v>1293.3671727427272</v>
      </c>
      <c r="I17" s="87">
        <v>1987.7517074153909</v>
      </c>
    </row>
    <row r="18" spans="1:95" s="2" customFormat="1" ht="12" customHeight="1" x14ac:dyDescent="0.25">
      <c r="A18" s="70" t="s">
        <v>242</v>
      </c>
      <c r="B18" s="86">
        <v>32253.93</v>
      </c>
      <c r="C18" s="86">
        <v>34869.624999999993</v>
      </c>
      <c r="D18" s="86">
        <v>39618.814999999995</v>
      </c>
      <c r="E18" s="86">
        <v>44196.614999999991</v>
      </c>
      <c r="F18" s="86">
        <v>50625</v>
      </c>
      <c r="G18" s="86">
        <v>53012.197999999989</v>
      </c>
      <c r="H18" s="86">
        <v>58722.214999999982</v>
      </c>
      <c r="I18" s="86">
        <v>64096.489999999976</v>
      </c>
      <c r="CQ18" s="10"/>
    </row>
    <row r="19" spans="1:95" s="2" customFormat="1" ht="12" customHeight="1" x14ac:dyDescent="0.25">
      <c r="A19" s="69" t="s">
        <v>74</v>
      </c>
      <c r="B19" s="86">
        <v>17429.100751280002</v>
      </c>
      <c r="C19" s="86">
        <v>20939.224678795723</v>
      </c>
      <c r="D19" s="86">
        <v>25960.907723548164</v>
      </c>
      <c r="E19" s="86">
        <v>27067.433373007822</v>
      </c>
      <c r="F19" s="86">
        <v>31404.194207951317</v>
      </c>
      <c r="G19" s="86">
        <v>34235.615293713592</v>
      </c>
      <c r="H19" s="86">
        <v>38972.553936324701</v>
      </c>
      <c r="I19" s="86">
        <v>41313.960971189248</v>
      </c>
      <c r="CQ19" s="10"/>
    </row>
    <row r="20" spans="1:95" s="2" customFormat="1" ht="12" customHeight="1" x14ac:dyDescent="0.25">
      <c r="A20" s="69" t="s">
        <v>75</v>
      </c>
      <c r="B20" s="86">
        <v>17116.753992999998</v>
      </c>
      <c r="C20" s="86">
        <v>16228.254999999994</v>
      </c>
      <c r="D20" s="86">
        <v>15627.535999999995</v>
      </c>
      <c r="E20" s="86">
        <v>18930.64499999999</v>
      </c>
      <c r="F20" s="86">
        <v>21167.781999999988</v>
      </c>
      <c r="G20" s="86">
        <v>21458.925504785853</v>
      </c>
      <c r="H20" s="86">
        <v>22126.764641698002</v>
      </c>
      <c r="I20" s="86">
        <v>25802.729803506121</v>
      </c>
      <c r="CQ20" s="10"/>
    </row>
    <row r="21" spans="1:95" s="2" customFormat="1" ht="12" customHeight="1" x14ac:dyDescent="0.25">
      <c r="A21" s="69" t="s">
        <v>240</v>
      </c>
      <c r="B21" s="86">
        <v>11388.5</v>
      </c>
      <c r="C21" s="86">
        <v>11388.5</v>
      </c>
      <c r="D21" s="86">
        <v>11388.5</v>
      </c>
      <c r="E21" s="86">
        <v>11388.5</v>
      </c>
      <c r="F21" s="86">
        <v>11388.5</v>
      </c>
      <c r="G21" s="86">
        <v>11388.5</v>
      </c>
      <c r="H21" s="86">
        <v>11388.5</v>
      </c>
      <c r="I21" s="86">
        <v>11366.5</v>
      </c>
      <c r="CQ21" s="10"/>
    </row>
    <row r="22" spans="1:95" s="2" customFormat="1" ht="22.5" customHeight="1" x14ac:dyDescent="0.25">
      <c r="A22" s="84"/>
      <c r="B22" s="334" t="s">
        <v>76</v>
      </c>
      <c r="C22" s="334"/>
      <c r="D22" s="334"/>
      <c r="E22" s="334"/>
      <c r="F22" s="334"/>
      <c r="G22" s="334"/>
      <c r="H22" s="334"/>
      <c r="I22" s="334"/>
      <c r="CQ22" s="10"/>
    </row>
    <row r="23" spans="1:95" s="2" customFormat="1" ht="12" customHeight="1" x14ac:dyDescent="0.25">
      <c r="A23" s="24" t="s">
        <v>77</v>
      </c>
      <c r="B23" s="88">
        <v>68.115285149795056</v>
      </c>
      <c r="C23" s="88">
        <v>78.973680303558595</v>
      </c>
      <c r="D23" s="88">
        <v>89.003651967862524</v>
      </c>
      <c r="E23" s="88">
        <v>97.048385428997534</v>
      </c>
      <c r="F23" s="88">
        <v>95.705942296800345</v>
      </c>
      <c r="G23" s="88">
        <v>93.66451603003857</v>
      </c>
      <c r="H23" s="88">
        <v>90.284231359451297</v>
      </c>
      <c r="I23" s="88">
        <v>82.6624712446378</v>
      </c>
      <c r="CQ23" s="10"/>
    </row>
    <row r="24" spans="1:95" s="2" customFormat="1" ht="12" customHeight="1" x14ac:dyDescent="0.25">
      <c r="A24" s="24" t="s">
        <v>287</v>
      </c>
      <c r="B24" s="88">
        <v>22.976761177099029</v>
      </c>
      <c r="C24" s="88">
        <v>24.178189305495305</v>
      </c>
      <c r="D24" s="88">
        <v>26.929286504762455</v>
      </c>
      <c r="E24" s="88">
        <v>28.984458161114375</v>
      </c>
      <c r="F24" s="88">
        <v>31.711476689473709</v>
      </c>
      <c r="G24" s="88">
        <v>32.1222759234332</v>
      </c>
      <c r="H24" s="88">
        <v>32.926871779861848</v>
      </c>
      <c r="I24" s="88">
        <v>33.929191449895036</v>
      </c>
      <c r="CQ24" s="10"/>
    </row>
    <row r="25" spans="1:95" s="2" customFormat="1" ht="12" customHeight="1" x14ac:dyDescent="0.25">
      <c r="A25" s="24" t="s">
        <v>78</v>
      </c>
      <c r="B25" s="88">
        <v>7.5745945961495993</v>
      </c>
      <c r="C25" s="88">
        <v>7.4084471501769364</v>
      </c>
      <c r="D25" s="88">
        <v>7.3742643845515392</v>
      </c>
      <c r="E25" s="88">
        <v>7.1761585145163647</v>
      </c>
      <c r="F25" s="88">
        <v>6.8695563364317564</v>
      </c>
      <c r="G25" s="88">
        <v>6.5684092930680062</v>
      </c>
      <c r="H25" s="88">
        <v>6.1373463402231616</v>
      </c>
      <c r="I25" s="88">
        <v>5.7460543743112211</v>
      </c>
      <c r="CQ25" s="10"/>
    </row>
    <row r="26" spans="1:95" s="2" customFormat="1" ht="12" customHeight="1" x14ac:dyDescent="0.25">
      <c r="A26" s="24" t="s">
        <v>288</v>
      </c>
      <c r="B26" s="88">
        <v>30.551355773248627</v>
      </c>
      <c r="C26" s="88">
        <v>31.586636455672242</v>
      </c>
      <c r="D26" s="88">
        <v>34.303550889313996</v>
      </c>
      <c r="E26" s="88">
        <v>36.160616675630742</v>
      </c>
      <c r="F26" s="88">
        <v>38.581033025905469</v>
      </c>
      <c r="G26" s="88">
        <v>38.690685216501208</v>
      </c>
      <c r="H26" s="88">
        <v>39.064218120085009</v>
      </c>
      <c r="I26" s="88">
        <v>39.675245824206257</v>
      </c>
      <c r="CQ26" s="10"/>
    </row>
    <row r="27" spans="1:95" s="2" customFormat="1" ht="17.25" customHeight="1" x14ac:dyDescent="0.25">
      <c r="A27" s="24"/>
      <c r="B27" s="334" t="s">
        <v>79</v>
      </c>
      <c r="C27" s="334"/>
      <c r="D27" s="334"/>
      <c r="E27" s="334"/>
      <c r="F27" s="334"/>
      <c r="G27" s="334"/>
      <c r="H27" s="334"/>
      <c r="I27" s="334"/>
      <c r="CQ27" s="10"/>
    </row>
    <row r="28" spans="1:95" s="2" customFormat="1" ht="12" customHeight="1" x14ac:dyDescent="0.25">
      <c r="A28" s="24" t="s">
        <v>77</v>
      </c>
      <c r="B28" s="88">
        <v>153.89252501919259</v>
      </c>
      <c r="C28" s="88">
        <v>173.84249760924098</v>
      </c>
      <c r="D28" s="88">
        <v>185.03306191642906</v>
      </c>
      <c r="E28" s="88">
        <v>229.99634928334714</v>
      </c>
      <c r="F28" s="88">
        <v>222.20581572646765</v>
      </c>
      <c r="G28" s="88">
        <v>204.29718501202464</v>
      </c>
      <c r="H28" s="88">
        <v>185.9880822566104</v>
      </c>
      <c r="I28" s="88">
        <v>167.15286375844531</v>
      </c>
      <c r="CQ28" s="10"/>
    </row>
    <row r="29" spans="1:95" s="2" customFormat="1" ht="12" customHeight="1" x14ac:dyDescent="0.25">
      <c r="A29" s="25" t="s">
        <v>289</v>
      </c>
      <c r="B29" s="89">
        <v>4.3061162287585217</v>
      </c>
      <c r="C29" s="89">
        <v>4.6705412968463067</v>
      </c>
      <c r="D29" s="89">
        <v>4.7846563232925989</v>
      </c>
      <c r="E29" s="89">
        <v>6.2983868562101559</v>
      </c>
      <c r="F29" s="89">
        <v>5.7346829412916662</v>
      </c>
      <c r="G29" s="89">
        <v>2.5549999341730962</v>
      </c>
      <c r="H29" s="89">
        <v>5.6681596135299355</v>
      </c>
      <c r="I29" s="89">
        <v>5.8149593883551081</v>
      </c>
      <c r="CQ29" s="10"/>
    </row>
    <row r="30" spans="1:95" s="2" customFormat="1" ht="24" customHeight="1" x14ac:dyDescent="0.25">
      <c r="A30" s="67" t="s">
        <v>276</v>
      </c>
      <c r="B30" s="51"/>
      <c r="C30" s="51"/>
      <c r="D30" s="51"/>
      <c r="E30" s="51"/>
      <c r="F30" s="51"/>
      <c r="G30" s="51"/>
      <c r="H30" s="51"/>
      <c r="I30" s="51"/>
      <c r="CQ30" s="10"/>
    </row>
    <row r="31" spans="1:95" s="2" customFormat="1" ht="12" customHeight="1" x14ac:dyDescent="0.25">
      <c r="A31" s="90" t="s">
        <v>277</v>
      </c>
      <c r="B31" s="24"/>
      <c r="C31" s="24"/>
      <c r="D31" s="24"/>
      <c r="E31" s="24"/>
      <c r="F31" s="24"/>
      <c r="G31" s="24"/>
      <c r="H31" s="24"/>
      <c r="I31" s="24"/>
      <c r="CQ31" s="10"/>
    </row>
    <row r="32" spans="1:95" s="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CQ32" s="10"/>
    </row>
    <row r="33" spans="1:95" s="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CQ33" s="10"/>
    </row>
    <row r="34" spans="1:95" s="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CQ34" s="10"/>
    </row>
    <row r="35" spans="1:95" s="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CQ35" s="10"/>
    </row>
    <row r="36" spans="1:95" x14ac:dyDescent="0.25">
      <c r="A36" s="3"/>
      <c r="B36" s="3"/>
      <c r="C36" s="3"/>
      <c r="D36" s="3"/>
      <c r="E36" s="3"/>
      <c r="F36" s="3"/>
      <c r="G36" s="3"/>
      <c r="H36" s="3"/>
      <c r="I36" s="3"/>
    </row>
    <row r="37" spans="1:95" x14ac:dyDescent="0.25">
      <c r="A37" s="3"/>
      <c r="B37" s="3"/>
      <c r="C37" s="3"/>
      <c r="D37" s="3"/>
      <c r="E37" s="3"/>
      <c r="F37" s="3"/>
      <c r="G37" s="3"/>
      <c r="H37" s="3"/>
      <c r="I37" s="3"/>
    </row>
    <row r="38" spans="1:95" x14ac:dyDescent="0.25">
      <c r="A38" s="3"/>
      <c r="B38" s="3"/>
      <c r="C38" s="3"/>
      <c r="D38" s="3"/>
      <c r="E38" s="3"/>
      <c r="F38" s="3"/>
      <c r="G38" s="3"/>
      <c r="H38" s="3"/>
      <c r="I38" s="3"/>
    </row>
    <row r="39" spans="1:95" x14ac:dyDescent="0.25">
      <c r="A39" s="3"/>
      <c r="B39" s="3"/>
      <c r="C39" s="3"/>
      <c r="D39" s="3"/>
      <c r="E39" s="3"/>
      <c r="F39" s="3"/>
      <c r="G39" s="3"/>
      <c r="H39" s="3"/>
      <c r="I39" s="3"/>
    </row>
    <row r="40" spans="1:95" x14ac:dyDescent="0.25">
      <c r="A40" s="3"/>
      <c r="B40" s="3"/>
      <c r="C40" s="3"/>
      <c r="D40" s="3"/>
      <c r="E40" s="3"/>
      <c r="F40" s="3"/>
      <c r="G40" s="3"/>
      <c r="H40" s="3"/>
      <c r="I40" s="3"/>
      <c r="CL40" s="10"/>
      <c r="CM40" s="10"/>
      <c r="CN40" s="10"/>
      <c r="CO40" s="10"/>
      <c r="CP40" s="10"/>
    </row>
    <row r="41" spans="1:95" x14ac:dyDescent="0.25">
      <c r="A41" s="3"/>
      <c r="B41" s="3"/>
      <c r="C41" s="3"/>
      <c r="D41" s="3"/>
      <c r="E41" s="3"/>
      <c r="F41" s="3"/>
      <c r="G41" s="3"/>
      <c r="H41" s="3"/>
      <c r="I41" s="3"/>
      <c r="CL41" s="10"/>
      <c r="CM41" s="10"/>
      <c r="CN41" s="10"/>
      <c r="CO41" s="10"/>
      <c r="CP41" s="10"/>
    </row>
    <row r="42" spans="1:95" x14ac:dyDescent="0.25">
      <c r="A42" s="3"/>
      <c r="B42" s="3"/>
      <c r="C42" s="3"/>
      <c r="D42" s="3"/>
      <c r="E42" s="3"/>
      <c r="F42" s="3"/>
      <c r="G42" s="3"/>
      <c r="H42" s="3"/>
      <c r="I42" s="3"/>
      <c r="CL42" s="10"/>
      <c r="CM42" s="10"/>
      <c r="CN42" s="10"/>
      <c r="CO42" s="10"/>
      <c r="CP42" s="10"/>
    </row>
    <row r="43" spans="1:95" x14ac:dyDescent="0.25">
      <c r="A43" s="3"/>
      <c r="B43" s="3"/>
      <c r="C43" s="3"/>
      <c r="D43" s="3"/>
      <c r="E43" s="3"/>
      <c r="F43" s="3"/>
      <c r="G43" s="3"/>
      <c r="H43" s="3"/>
      <c r="I43" s="3"/>
      <c r="CL43" s="10"/>
      <c r="CM43" s="10"/>
      <c r="CN43" s="10"/>
      <c r="CO43" s="10"/>
      <c r="CP43" s="10"/>
    </row>
    <row r="44" spans="1:95" x14ac:dyDescent="0.25">
      <c r="A44" s="3"/>
      <c r="B44" s="3"/>
      <c r="C44" s="3"/>
      <c r="D44" s="3"/>
      <c r="E44" s="3"/>
      <c r="F44" s="3"/>
      <c r="G44" s="3"/>
      <c r="H44" s="3"/>
      <c r="I44" s="3"/>
      <c r="CL44" s="10"/>
      <c r="CM44" s="10"/>
      <c r="CN44" s="10"/>
      <c r="CO44" s="10"/>
      <c r="CP44" s="10"/>
    </row>
    <row r="45" spans="1:95" x14ac:dyDescent="0.25">
      <c r="A45" s="3"/>
      <c r="B45" s="3"/>
      <c r="C45" s="3"/>
      <c r="D45" s="3"/>
      <c r="E45" s="3"/>
      <c r="F45" s="3"/>
      <c r="G45" s="3"/>
      <c r="H45" s="3"/>
      <c r="I45" s="3"/>
    </row>
    <row r="46" spans="1:95" x14ac:dyDescent="0.25">
      <c r="A46" s="3"/>
      <c r="B46" s="3"/>
      <c r="C46" s="3"/>
      <c r="D46" s="3"/>
      <c r="E46" s="3"/>
      <c r="F46" s="3"/>
      <c r="G46" s="3"/>
      <c r="H46" s="3"/>
      <c r="I46" s="3"/>
    </row>
    <row r="47" spans="1:95" x14ac:dyDescent="0.25">
      <c r="A47" s="3"/>
      <c r="B47" s="3"/>
      <c r="C47" s="3"/>
      <c r="D47" s="3"/>
      <c r="E47" s="3"/>
      <c r="F47" s="3"/>
      <c r="G47" s="3"/>
      <c r="H47" s="3"/>
      <c r="I47" s="3"/>
    </row>
    <row r="48" spans="1:95" x14ac:dyDescent="0.25">
      <c r="A48" s="3"/>
      <c r="B48" s="3"/>
      <c r="C48" s="3"/>
      <c r="D48" s="3"/>
      <c r="E48" s="3"/>
      <c r="F48" s="3"/>
      <c r="G48" s="3"/>
      <c r="H48" s="3"/>
      <c r="I48" s="3"/>
    </row>
    <row r="49" spans="1:95" x14ac:dyDescent="0.25">
      <c r="A49" s="3"/>
      <c r="B49" s="3"/>
      <c r="C49" s="3"/>
      <c r="D49" s="3"/>
      <c r="E49" s="3"/>
      <c r="F49" s="3"/>
      <c r="G49" s="3"/>
      <c r="H49" s="3"/>
      <c r="I49" s="3"/>
    </row>
    <row r="50" spans="1:95" x14ac:dyDescent="0.25">
      <c r="A50" s="3"/>
      <c r="B50" s="3"/>
      <c r="C50" s="3"/>
      <c r="D50" s="3"/>
      <c r="E50" s="3"/>
      <c r="F50" s="3"/>
      <c r="G50" s="3"/>
      <c r="H50" s="3"/>
      <c r="I50" s="3"/>
    </row>
    <row r="51" spans="1:95" x14ac:dyDescent="0.25">
      <c r="A51" s="3"/>
      <c r="B51" s="3"/>
      <c r="C51" s="3"/>
      <c r="D51" s="3"/>
      <c r="E51" s="3"/>
      <c r="F51" s="3"/>
      <c r="G51" s="3"/>
      <c r="H51" s="3"/>
      <c r="I51" s="3"/>
    </row>
    <row r="52" spans="1:95" s="1" customFormat="1" x14ac:dyDescent="0.25">
      <c r="A52" s="3"/>
      <c r="B52" s="3"/>
      <c r="C52" s="3"/>
      <c r="D52" s="3"/>
      <c r="E52" s="3"/>
      <c r="F52" s="3"/>
      <c r="G52" s="3"/>
      <c r="H52" s="3"/>
      <c r="I52" s="3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10"/>
    </row>
    <row r="53" spans="1:95" s="1" customFormat="1" x14ac:dyDescent="0.25">
      <c r="A53" s="3"/>
      <c r="B53" s="3"/>
      <c r="C53" s="3"/>
      <c r="D53" s="3"/>
      <c r="E53" s="3"/>
      <c r="F53" s="3"/>
      <c r="G53" s="3"/>
      <c r="H53" s="3"/>
      <c r="I53" s="3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10"/>
    </row>
    <row r="54" spans="1:95" s="1" customFormat="1" x14ac:dyDescent="0.25">
      <c r="A54" s="3"/>
      <c r="B54" s="3"/>
      <c r="C54" s="3"/>
      <c r="D54" s="3"/>
      <c r="E54" s="3"/>
      <c r="F54" s="3"/>
      <c r="G54" s="3"/>
      <c r="H54" s="3"/>
      <c r="I54" s="3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10"/>
    </row>
    <row r="55" spans="1:95" s="1" customFormat="1" x14ac:dyDescent="0.25">
      <c r="A55" s="3"/>
      <c r="B55" s="3"/>
      <c r="C55" s="3"/>
      <c r="D55" s="3"/>
      <c r="E55" s="3"/>
      <c r="F55" s="3"/>
      <c r="G55" s="3"/>
      <c r="H55" s="3"/>
      <c r="I55" s="3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10"/>
    </row>
    <row r="56" spans="1:95" s="1" customFormat="1" x14ac:dyDescent="0.25">
      <c r="A56" s="3"/>
      <c r="B56" s="3"/>
      <c r="C56" s="3"/>
      <c r="D56" s="3"/>
      <c r="E56" s="3"/>
      <c r="F56" s="3"/>
      <c r="G56" s="3"/>
      <c r="H56" s="3"/>
      <c r="I56" s="3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10"/>
    </row>
    <row r="57" spans="1:95" s="1" customFormat="1" x14ac:dyDescent="0.25">
      <c r="A57" s="3"/>
      <c r="B57" s="3"/>
      <c r="C57" s="3"/>
      <c r="D57" s="3"/>
      <c r="E57" s="3"/>
      <c r="F57" s="3"/>
      <c r="G57" s="3"/>
      <c r="H57" s="3"/>
      <c r="I57" s="3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10"/>
    </row>
    <row r="58" spans="1:95" s="1" customFormat="1" x14ac:dyDescent="0.25">
      <c r="A58" s="3"/>
      <c r="B58" s="3"/>
      <c r="C58" s="3"/>
      <c r="D58" s="3"/>
      <c r="E58" s="3"/>
      <c r="F58" s="3"/>
      <c r="G58" s="3"/>
      <c r="H58" s="3"/>
      <c r="I58" s="3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10"/>
    </row>
    <row r="59" spans="1:95" s="1" customFormat="1" x14ac:dyDescent="0.25">
      <c r="A59" s="3"/>
      <c r="B59" s="3"/>
      <c r="C59" s="3"/>
      <c r="D59" s="3"/>
      <c r="E59" s="3"/>
      <c r="F59" s="3"/>
      <c r="G59" s="3"/>
      <c r="H59" s="3"/>
      <c r="I59" s="3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10"/>
    </row>
    <row r="60" spans="1:95" s="1" customFormat="1" x14ac:dyDescent="0.25">
      <c r="A60" s="3"/>
      <c r="B60" s="3"/>
      <c r="C60" s="3"/>
      <c r="D60" s="3"/>
      <c r="E60" s="3"/>
      <c r="F60" s="3"/>
      <c r="G60" s="3"/>
      <c r="H60" s="3"/>
      <c r="I60" s="3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10"/>
    </row>
    <row r="61" spans="1:95" s="1" customFormat="1" x14ac:dyDescent="0.25">
      <c r="A61" s="3"/>
      <c r="B61" s="3"/>
      <c r="C61" s="3"/>
      <c r="D61" s="3"/>
      <c r="E61" s="3"/>
      <c r="F61" s="3"/>
      <c r="G61" s="3"/>
      <c r="H61" s="3"/>
      <c r="I61" s="3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10"/>
    </row>
    <row r="62" spans="1:95" s="1" customFormat="1" x14ac:dyDescent="0.25">
      <c r="A62" s="3"/>
      <c r="B62" s="3"/>
      <c r="C62" s="3"/>
      <c r="D62" s="3"/>
      <c r="E62" s="3"/>
      <c r="F62" s="3"/>
      <c r="G62" s="3"/>
      <c r="H62" s="3"/>
      <c r="I62" s="3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10"/>
    </row>
    <row r="63" spans="1:95" s="1" customFormat="1" x14ac:dyDescent="0.25">
      <c r="A63" s="3"/>
      <c r="B63" s="3"/>
      <c r="C63" s="3"/>
      <c r="D63" s="3"/>
      <c r="E63" s="3"/>
      <c r="F63" s="3"/>
      <c r="G63" s="3"/>
      <c r="H63" s="3"/>
      <c r="I63" s="3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10"/>
    </row>
    <row r="64" spans="1:95" s="1" customFormat="1" x14ac:dyDescent="0.25">
      <c r="A64" s="3"/>
      <c r="B64" s="3"/>
      <c r="C64" s="3"/>
      <c r="D64" s="3"/>
      <c r="E64" s="3"/>
      <c r="F64" s="3"/>
      <c r="G64" s="3"/>
      <c r="H64" s="3"/>
      <c r="I64" s="3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10"/>
    </row>
    <row r="65" spans="1:95" s="1" customFormat="1" x14ac:dyDescent="0.25">
      <c r="A65" s="3"/>
      <c r="B65" s="3"/>
      <c r="C65" s="3"/>
      <c r="D65" s="3"/>
      <c r="E65" s="3"/>
      <c r="F65" s="3"/>
      <c r="G65" s="3"/>
      <c r="H65" s="3"/>
      <c r="I65" s="3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10"/>
    </row>
    <row r="66" spans="1:95" s="1" customFormat="1" x14ac:dyDescent="0.25">
      <c r="A66" s="3"/>
      <c r="B66" s="3"/>
      <c r="C66" s="3"/>
      <c r="D66" s="3"/>
      <c r="E66" s="3"/>
      <c r="F66" s="3"/>
      <c r="G66" s="3"/>
      <c r="H66" s="3"/>
      <c r="I66" s="3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10"/>
    </row>
    <row r="67" spans="1:95" s="1" customFormat="1" x14ac:dyDescent="0.25">
      <c r="A67" s="3"/>
      <c r="B67" s="3"/>
      <c r="C67" s="3"/>
      <c r="D67" s="3"/>
      <c r="E67" s="3"/>
      <c r="F67" s="3"/>
      <c r="G67" s="3"/>
      <c r="H67" s="3"/>
      <c r="I67" s="3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10"/>
    </row>
    <row r="68" spans="1:95" s="1" customFormat="1" x14ac:dyDescent="0.25">
      <c r="A68" s="3"/>
      <c r="B68" s="3"/>
      <c r="C68" s="3"/>
      <c r="D68" s="3"/>
      <c r="E68" s="3"/>
      <c r="F68" s="3"/>
      <c r="G68" s="3"/>
      <c r="H68" s="3"/>
      <c r="I68" s="3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10"/>
    </row>
    <row r="69" spans="1:95" s="1" customFormat="1" x14ac:dyDescent="0.25">
      <c r="A69" s="3"/>
      <c r="B69" s="3"/>
      <c r="C69" s="3"/>
      <c r="D69" s="3"/>
      <c r="E69" s="3"/>
      <c r="F69" s="3"/>
      <c r="G69" s="3"/>
      <c r="H69" s="3"/>
      <c r="I69" s="3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10"/>
    </row>
    <row r="70" spans="1:95" s="1" customFormat="1" x14ac:dyDescent="0.25">
      <c r="A70" s="3"/>
      <c r="B70" s="3"/>
      <c r="C70" s="3"/>
      <c r="D70" s="3"/>
      <c r="E70" s="3"/>
      <c r="F70" s="3"/>
      <c r="G70" s="3"/>
      <c r="H70" s="3"/>
      <c r="I70" s="3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10"/>
    </row>
    <row r="71" spans="1:95" s="1" customFormat="1" x14ac:dyDescent="0.25">
      <c r="A71" s="3"/>
      <c r="B71" s="3"/>
      <c r="C71" s="3"/>
      <c r="D71" s="3"/>
      <c r="E71" s="3"/>
      <c r="F71" s="3"/>
      <c r="G71" s="3"/>
      <c r="H71" s="3"/>
      <c r="I71" s="3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10"/>
    </row>
    <row r="72" spans="1:95" s="1" customFormat="1" x14ac:dyDescent="0.25">
      <c r="A72" s="3"/>
      <c r="B72" s="3"/>
      <c r="C72" s="3"/>
      <c r="D72" s="3"/>
      <c r="E72" s="3"/>
      <c r="F72" s="3"/>
      <c r="G72" s="3"/>
      <c r="H72" s="3"/>
      <c r="I72" s="3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10"/>
    </row>
    <row r="73" spans="1:95" s="1" customFormat="1" x14ac:dyDescent="0.25">
      <c r="A73" s="3"/>
      <c r="B73" s="3"/>
      <c r="C73" s="3"/>
      <c r="D73" s="3"/>
      <c r="E73" s="3"/>
      <c r="F73" s="3"/>
      <c r="G73" s="3"/>
      <c r="H73" s="3"/>
      <c r="I73" s="3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10"/>
    </row>
    <row r="74" spans="1:95" s="1" customFormat="1" x14ac:dyDescent="0.25">
      <c r="A74" s="3"/>
      <c r="B74" s="3"/>
      <c r="C74" s="3"/>
      <c r="D74" s="3"/>
      <c r="E74" s="3"/>
      <c r="F74" s="3"/>
      <c r="G74" s="3"/>
      <c r="H74" s="3"/>
      <c r="I74" s="3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10"/>
    </row>
    <row r="75" spans="1:95" s="1" customFormat="1" x14ac:dyDescent="0.25">
      <c r="A75" s="3"/>
      <c r="B75" s="3"/>
      <c r="C75" s="3"/>
      <c r="D75" s="3"/>
      <c r="E75" s="3"/>
      <c r="F75" s="3"/>
      <c r="G75" s="3"/>
      <c r="H75" s="3"/>
      <c r="I75" s="3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10"/>
    </row>
    <row r="76" spans="1:95" s="1" customFormat="1" x14ac:dyDescent="0.25">
      <c r="A76" s="3"/>
      <c r="B76" s="3"/>
      <c r="C76" s="3"/>
      <c r="D76" s="3"/>
      <c r="E76" s="3"/>
      <c r="F76" s="3"/>
      <c r="G76" s="3"/>
      <c r="H76" s="3"/>
      <c r="I76" s="3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10"/>
    </row>
    <row r="77" spans="1:95" s="1" customFormat="1" x14ac:dyDescent="0.25">
      <c r="A77" s="3"/>
      <c r="B77" s="3"/>
      <c r="C77" s="3"/>
      <c r="D77" s="3"/>
      <c r="E77" s="3"/>
      <c r="F77" s="3"/>
      <c r="G77" s="3"/>
      <c r="H77" s="3"/>
      <c r="I77" s="3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10"/>
    </row>
    <row r="78" spans="1:95" s="1" customFormat="1" x14ac:dyDescent="0.25">
      <c r="A78" s="3"/>
      <c r="B78" s="3"/>
      <c r="C78" s="3"/>
      <c r="D78" s="3"/>
      <c r="E78" s="3"/>
      <c r="F78" s="3"/>
      <c r="G78" s="3"/>
      <c r="H78" s="3"/>
      <c r="I78" s="3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10"/>
    </row>
    <row r="79" spans="1:95" s="1" customFormat="1" x14ac:dyDescent="0.25">
      <c r="A79" s="3"/>
      <c r="B79" s="3"/>
      <c r="C79" s="3"/>
      <c r="D79" s="3"/>
      <c r="E79" s="3"/>
      <c r="F79" s="3"/>
      <c r="G79" s="3"/>
      <c r="H79" s="3"/>
      <c r="I79" s="3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10"/>
    </row>
    <row r="80" spans="1:95" s="1" customFormat="1" x14ac:dyDescent="0.25">
      <c r="A80" s="3"/>
      <c r="B80" s="3"/>
      <c r="C80" s="3"/>
      <c r="D80" s="3"/>
      <c r="E80" s="3"/>
      <c r="F80" s="3"/>
      <c r="G80" s="3"/>
      <c r="H80" s="3"/>
      <c r="I80" s="3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10"/>
    </row>
    <row r="81" spans="1:95" s="1" customFormat="1" x14ac:dyDescent="0.25">
      <c r="A81" s="3"/>
      <c r="B81" s="3"/>
      <c r="C81" s="3"/>
      <c r="D81" s="3"/>
      <c r="E81" s="3"/>
      <c r="F81" s="3"/>
      <c r="G81" s="3"/>
      <c r="H81" s="3"/>
      <c r="I81" s="3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10"/>
    </row>
    <row r="82" spans="1:95" s="1" customFormat="1" x14ac:dyDescent="0.25">
      <c r="A82" s="3"/>
      <c r="B82" s="3"/>
      <c r="C82" s="3"/>
      <c r="D82" s="3"/>
      <c r="E82" s="3"/>
      <c r="F82" s="3"/>
      <c r="G82" s="3"/>
      <c r="H82" s="3"/>
      <c r="I82" s="3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10"/>
    </row>
    <row r="83" spans="1:95" s="1" customFormat="1" x14ac:dyDescent="0.25">
      <c r="A83" s="3"/>
      <c r="B83" s="3"/>
      <c r="C83" s="3"/>
      <c r="D83" s="3"/>
      <c r="E83" s="3"/>
      <c r="F83" s="3"/>
      <c r="G83" s="3"/>
      <c r="H83" s="3"/>
      <c r="I83" s="3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10"/>
    </row>
    <row r="84" spans="1:95" s="1" customFormat="1" x14ac:dyDescent="0.25">
      <c r="A84" s="3"/>
      <c r="B84" s="3"/>
      <c r="C84" s="3"/>
      <c r="D84" s="3"/>
      <c r="E84" s="3"/>
      <c r="F84" s="3"/>
      <c r="G84" s="3"/>
      <c r="H84" s="3"/>
      <c r="I84" s="3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10"/>
    </row>
    <row r="85" spans="1:95" s="1" customFormat="1" x14ac:dyDescent="0.25">
      <c r="A85" s="3"/>
      <c r="B85" s="3"/>
      <c r="C85" s="3"/>
      <c r="D85" s="3"/>
      <c r="E85" s="3"/>
      <c r="F85" s="3"/>
      <c r="G85" s="3"/>
      <c r="H85" s="3"/>
      <c r="I85" s="3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10"/>
    </row>
    <row r="86" spans="1:95" s="1" customFormat="1" x14ac:dyDescent="0.25">
      <c r="A86" s="3"/>
      <c r="B86" s="3"/>
      <c r="C86" s="3"/>
      <c r="D86" s="3"/>
      <c r="E86" s="3"/>
      <c r="F86" s="3"/>
      <c r="G86" s="3"/>
      <c r="H86" s="3"/>
      <c r="I86" s="3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10"/>
    </row>
    <row r="87" spans="1:95" s="1" customFormat="1" x14ac:dyDescent="0.25">
      <c r="A87" s="3"/>
      <c r="B87" s="3"/>
      <c r="C87" s="3"/>
      <c r="D87" s="3"/>
      <c r="E87" s="3"/>
      <c r="F87" s="3"/>
      <c r="G87" s="3"/>
      <c r="H87" s="3"/>
      <c r="I87" s="3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10"/>
    </row>
    <row r="88" spans="1:95" s="1" customFormat="1" x14ac:dyDescent="0.25">
      <c r="A88" s="3"/>
      <c r="B88" s="3"/>
      <c r="C88" s="3"/>
      <c r="D88" s="3"/>
      <c r="E88" s="3"/>
      <c r="F88" s="3"/>
      <c r="G88" s="3"/>
      <c r="H88" s="3"/>
      <c r="I88" s="3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10"/>
    </row>
    <row r="89" spans="1:95" s="1" customFormat="1" x14ac:dyDescent="0.25">
      <c r="A89" s="3"/>
      <c r="B89" s="3"/>
      <c r="C89" s="3"/>
      <c r="D89" s="3"/>
      <c r="E89" s="3"/>
      <c r="F89" s="3"/>
      <c r="G89" s="3"/>
      <c r="H89" s="3"/>
      <c r="I89" s="3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10"/>
    </row>
    <row r="90" spans="1:95" s="1" customFormat="1" x14ac:dyDescent="0.25">
      <c r="A90" s="3"/>
      <c r="B90" s="3"/>
      <c r="C90" s="3"/>
      <c r="D90" s="3"/>
      <c r="E90" s="3"/>
      <c r="F90" s="3"/>
      <c r="G90" s="3"/>
      <c r="H90" s="3"/>
      <c r="I90" s="3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10"/>
    </row>
    <row r="91" spans="1:95" s="1" customFormat="1" x14ac:dyDescent="0.25">
      <c r="A91" s="3"/>
      <c r="B91" s="3"/>
      <c r="C91" s="3"/>
      <c r="D91" s="3"/>
      <c r="E91" s="3"/>
      <c r="F91" s="3"/>
      <c r="G91" s="3"/>
      <c r="H91" s="3"/>
      <c r="I91" s="3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10"/>
    </row>
    <row r="92" spans="1:95" s="1" customFormat="1" x14ac:dyDescent="0.25">
      <c r="A92" s="3"/>
      <c r="B92" s="3"/>
      <c r="C92" s="3"/>
      <c r="D92" s="3"/>
      <c r="E92" s="3"/>
      <c r="F92" s="3"/>
      <c r="G92" s="3"/>
      <c r="H92" s="3"/>
      <c r="I92" s="3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10"/>
    </row>
    <row r="93" spans="1:95" s="1" customFormat="1" x14ac:dyDescent="0.25">
      <c r="A93" s="3"/>
      <c r="B93" s="3"/>
      <c r="C93" s="3"/>
      <c r="D93" s="3"/>
      <c r="E93" s="3"/>
      <c r="F93" s="3"/>
      <c r="G93" s="3"/>
      <c r="H93" s="3"/>
      <c r="I93" s="3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10"/>
    </row>
    <row r="94" spans="1:95" s="1" customFormat="1" x14ac:dyDescent="0.25">
      <c r="A94" s="3"/>
      <c r="B94" s="3"/>
      <c r="C94" s="3"/>
      <c r="D94" s="3"/>
      <c r="E94" s="3"/>
      <c r="F94" s="3"/>
      <c r="G94" s="3"/>
      <c r="H94" s="3"/>
      <c r="I94" s="3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10"/>
    </row>
    <row r="95" spans="1:95" s="1" customFormat="1" x14ac:dyDescent="0.25">
      <c r="A95" s="3"/>
      <c r="B95" s="3"/>
      <c r="C95" s="3"/>
      <c r="D95" s="3"/>
      <c r="E95" s="3"/>
      <c r="F95" s="3"/>
      <c r="G95" s="3"/>
      <c r="H95" s="3"/>
      <c r="I95" s="3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10"/>
    </row>
    <row r="96" spans="1:95" s="1" customFormat="1" x14ac:dyDescent="0.25">
      <c r="A96" s="3"/>
      <c r="B96" s="3"/>
      <c r="C96" s="3"/>
      <c r="D96" s="3"/>
      <c r="E96" s="3"/>
      <c r="F96" s="3"/>
      <c r="G96" s="3"/>
      <c r="H96" s="3"/>
      <c r="I96" s="3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10"/>
    </row>
    <row r="97" spans="1:95" s="1" customFormat="1" x14ac:dyDescent="0.25">
      <c r="A97" s="3"/>
      <c r="B97" s="3"/>
      <c r="C97" s="3"/>
      <c r="D97" s="3"/>
      <c r="E97" s="3"/>
      <c r="F97" s="3"/>
      <c r="G97" s="3"/>
      <c r="H97" s="3"/>
      <c r="I97" s="3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10"/>
    </row>
    <row r="98" spans="1:95" s="1" customFormat="1" x14ac:dyDescent="0.25">
      <c r="A98" s="3"/>
      <c r="B98" s="3"/>
      <c r="C98" s="3"/>
      <c r="D98" s="3"/>
      <c r="E98" s="3"/>
      <c r="F98" s="3"/>
      <c r="G98" s="3"/>
      <c r="H98" s="3"/>
      <c r="I98" s="3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10"/>
    </row>
    <row r="99" spans="1:95" s="1" customFormat="1" x14ac:dyDescent="0.25">
      <c r="A99" s="3"/>
      <c r="B99" s="3"/>
      <c r="C99" s="3"/>
      <c r="D99" s="3"/>
      <c r="E99" s="3"/>
      <c r="F99" s="3"/>
      <c r="G99" s="3"/>
      <c r="H99" s="3"/>
      <c r="I99" s="3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10"/>
    </row>
    <row r="100" spans="1:95" s="1" customForma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10"/>
    </row>
    <row r="101" spans="1:95" s="1" customForma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10"/>
    </row>
    <row r="102" spans="1:95" s="1" customForma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10"/>
    </row>
    <row r="103" spans="1:95" s="1" customForma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10"/>
    </row>
    <row r="104" spans="1:95" s="1" customForma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10"/>
    </row>
    <row r="105" spans="1:95" s="1" customForma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10"/>
    </row>
    <row r="106" spans="1:95" s="1" customForma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10"/>
    </row>
    <row r="107" spans="1:95" s="1" customForma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10"/>
    </row>
    <row r="108" spans="1:95" s="1" customForma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10"/>
    </row>
    <row r="109" spans="1:95" s="1" customForma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10"/>
    </row>
    <row r="110" spans="1:95" s="1" customForma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10"/>
    </row>
    <row r="111" spans="1:95" s="1" customForma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10"/>
    </row>
    <row r="112" spans="1:95" s="1" customForma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10"/>
    </row>
    <row r="113" spans="1:95" s="1" customForma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10"/>
    </row>
    <row r="114" spans="1:95" s="1" customForma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10"/>
    </row>
    <row r="115" spans="1:95" s="1" customForma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10"/>
    </row>
    <row r="116" spans="1:95" s="1" customForma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10"/>
    </row>
    <row r="117" spans="1:95" s="1" customForma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10"/>
    </row>
    <row r="118" spans="1:95" s="1" customForma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10"/>
    </row>
    <row r="119" spans="1:95" s="1" customForma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10"/>
    </row>
    <row r="120" spans="1:95" s="1" customForma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10"/>
    </row>
    <row r="121" spans="1:95" s="1" customForma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10"/>
    </row>
    <row r="122" spans="1:95" s="1" customForma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10"/>
    </row>
    <row r="123" spans="1:95" s="1" customForma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10"/>
    </row>
    <row r="124" spans="1:95" s="1" customForma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10"/>
    </row>
    <row r="125" spans="1:95" s="1" customForma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10"/>
    </row>
    <row r="126" spans="1:95" s="1" customForma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10"/>
    </row>
    <row r="127" spans="1:95" s="1" customForma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10"/>
    </row>
    <row r="128" spans="1:95" s="1" customForma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10"/>
    </row>
    <row r="129" spans="1:95" s="1" customForma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10"/>
    </row>
    <row r="130" spans="1:95" s="1" customForma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10"/>
    </row>
    <row r="131" spans="1:95" s="1" customForma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10"/>
    </row>
    <row r="132" spans="1:95" s="1" customForma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10"/>
    </row>
    <row r="133" spans="1:95" s="1" customForma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10"/>
    </row>
    <row r="134" spans="1:95" s="1" customForma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10"/>
    </row>
    <row r="135" spans="1:95" s="1" customForma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10"/>
    </row>
    <row r="136" spans="1:95" s="1" customForma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10"/>
    </row>
    <row r="137" spans="1:95" s="1" customForma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10"/>
    </row>
    <row r="138" spans="1:95" s="1" customForma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10"/>
    </row>
    <row r="139" spans="1:95" s="1" customForma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10"/>
    </row>
    <row r="140" spans="1:95" s="1" customForma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10"/>
    </row>
    <row r="141" spans="1:95" s="1" customForma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10"/>
    </row>
    <row r="142" spans="1:95" s="1" customForma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10"/>
    </row>
    <row r="143" spans="1:95" s="1" customForma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10"/>
    </row>
    <row r="144" spans="1:95" s="1" customForma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10"/>
    </row>
    <row r="145" spans="1:95" s="1" customForma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10"/>
    </row>
    <row r="146" spans="1:95" s="1" customForma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10"/>
    </row>
    <row r="147" spans="1:95" s="1" customForma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10"/>
    </row>
    <row r="148" spans="1:95" s="1" customForma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10"/>
    </row>
    <row r="149" spans="1:95" s="1" customForma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10"/>
    </row>
    <row r="150" spans="1:95" s="1" customForma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10"/>
    </row>
    <row r="151" spans="1:95" s="1" customForma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10"/>
    </row>
    <row r="152" spans="1:95" s="1" customForma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10"/>
    </row>
    <row r="153" spans="1:95" s="1" customForma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10"/>
    </row>
    <row r="154" spans="1:95" s="1" customForma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10"/>
    </row>
    <row r="155" spans="1:95" s="1" customForma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10"/>
    </row>
    <row r="156" spans="1:95" s="1" customForma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10"/>
    </row>
    <row r="157" spans="1:95" s="1" customForma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10"/>
    </row>
    <row r="158" spans="1:95" s="1" customForma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10"/>
    </row>
    <row r="159" spans="1:95" s="1" customForma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10"/>
    </row>
    <row r="160" spans="1:95" s="1" customForma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10"/>
    </row>
    <row r="161" spans="1:95" s="1" customForma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10"/>
    </row>
    <row r="162" spans="1:95" s="1" customForma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10"/>
    </row>
    <row r="163" spans="1:95" s="1" customForma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10"/>
    </row>
    <row r="164" spans="1:95" s="1" customForma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10"/>
    </row>
    <row r="165" spans="1:95" s="1" customForma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10"/>
    </row>
    <row r="166" spans="1:95" s="1" customForma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10"/>
    </row>
    <row r="167" spans="1:95" s="1" customForma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10"/>
    </row>
    <row r="168" spans="1:95" s="1" customForma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10"/>
    </row>
    <row r="169" spans="1:95" s="1" customForma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10"/>
    </row>
    <row r="170" spans="1:95" s="1" customForma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10"/>
    </row>
    <row r="171" spans="1:95" s="1" customForma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10"/>
    </row>
    <row r="172" spans="1:95" s="1" customForma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10"/>
    </row>
    <row r="173" spans="1:95" s="1" customForma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10"/>
    </row>
    <row r="174" spans="1:95" s="1" customForma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10"/>
    </row>
    <row r="175" spans="1:95" s="1" customForma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10"/>
    </row>
    <row r="176" spans="1:95" s="1" customForma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10"/>
    </row>
    <row r="177" spans="1:95" s="1" customForma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10"/>
    </row>
    <row r="178" spans="1:95" s="1" customForma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10"/>
    </row>
    <row r="179" spans="1:95" s="1" customForma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10"/>
    </row>
    <row r="180" spans="1:95" s="1" customForma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10"/>
    </row>
    <row r="181" spans="1:95" s="1" customForma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10"/>
    </row>
    <row r="182" spans="1:95" s="1" customForma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10"/>
    </row>
    <row r="183" spans="1:95" s="1" customForma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10"/>
    </row>
    <row r="184" spans="1:95" s="1" customForma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10"/>
    </row>
    <row r="185" spans="1:95" s="1" customForma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10"/>
    </row>
    <row r="186" spans="1:95" s="1" customForma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10"/>
    </row>
    <row r="187" spans="1:95" s="1" customForma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10"/>
    </row>
    <row r="188" spans="1:95" s="1" customForma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10"/>
    </row>
    <row r="189" spans="1:95" s="1" customForma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10"/>
    </row>
    <row r="190" spans="1:95" s="1" customForma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10"/>
    </row>
    <row r="191" spans="1:95" s="1" customForma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10"/>
    </row>
    <row r="192" spans="1:95" s="1" customForma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10"/>
    </row>
    <row r="193" spans="1:95" s="1" customForma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10"/>
    </row>
    <row r="194" spans="1:95" s="1" customForma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10"/>
    </row>
    <row r="195" spans="1:95" s="1" customForma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10"/>
    </row>
    <row r="196" spans="1:95" s="1" customForma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10"/>
    </row>
    <row r="197" spans="1:95" s="1" customForma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10"/>
    </row>
    <row r="198" spans="1:95" s="1" customForma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10"/>
    </row>
    <row r="199" spans="1:95" s="1" customForma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10"/>
    </row>
    <row r="200" spans="1:95" s="1" customForma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10"/>
    </row>
    <row r="201" spans="1:95" s="1" customForma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10"/>
    </row>
    <row r="202" spans="1:95" s="1" customForma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10"/>
    </row>
    <row r="203" spans="1:95" s="1" customForma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10"/>
    </row>
    <row r="204" spans="1:95" s="1" customForma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10"/>
    </row>
    <row r="205" spans="1:95" s="1" customForma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10"/>
    </row>
    <row r="206" spans="1:95" s="1" customForma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10"/>
    </row>
    <row r="207" spans="1:95" s="1" customForma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10"/>
    </row>
    <row r="208" spans="1:95" s="1" customForma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10"/>
    </row>
    <row r="209" spans="1:95" s="1" customForma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10"/>
    </row>
    <row r="210" spans="1:95" s="1" customForma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10"/>
    </row>
    <row r="211" spans="1:95" s="1" customForma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10"/>
    </row>
  </sheetData>
  <mergeCells count="7">
    <mergeCell ref="B22:I22"/>
    <mergeCell ref="B27:I27"/>
    <mergeCell ref="F9:F10"/>
    <mergeCell ref="E9:E10"/>
    <mergeCell ref="D9:D10"/>
    <mergeCell ref="C9:C10"/>
    <mergeCell ref="B9:B10"/>
  </mergeCells>
  <conditionalFormatting sqref="B11:I21">
    <cfRule type="cellIs" dxfId="433" priority="1" operator="greaterThanOrEqual">
      <formula>10000</formula>
    </cfRule>
  </conditionalFormatting>
  <hyperlinks>
    <hyperlink ref="A5" location="Índice!A23" display="Índice"/>
  </hyperlinks>
  <printOptions horizontalCentered="1"/>
  <pageMargins left="0.59055118110236227" right="0.43307086614173229" top="0.51181102362204722" bottom="0.51181102362204722" header="0" footer="0.31496062992125984"/>
  <pageSetup paperSize="9" orientation="portrait" r:id="rId1"/>
  <headerFooter scaleWithDoc="0"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K58"/>
  <sheetViews>
    <sheetView showGridLines="0" topLeftCell="A34" zoomScale="120" zoomScaleNormal="120" zoomScalePageLayoutView="120" workbookViewId="0">
      <selection activeCell="A57" sqref="A57"/>
    </sheetView>
  </sheetViews>
  <sheetFormatPr defaultColWidth="8.85546875" defaultRowHeight="13.5" x14ac:dyDescent="0.25"/>
  <cols>
    <col min="1" max="1" width="33.5703125" style="3" customWidth="1"/>
    <col min="2" max="2" width="7.140625" style="9" customWidth="1"/>
    <col min="3" max="7" width="6.28515625" style="9" customWidth="1"/>
    <col min="8" max="8" width="5.7109375" style="15" customWidth="1"/>
    <col min="9" max="10" width="6" style="9" customWidth="1"/>
    <col min="11" max="11" width="5.7109375" style="15" customWidth="1"/>
    <col min="12" max="16384" width="8.85546875" style="2"/>
  </cols>
  <sheetData>
    <row r="1" spans="1:11" s="17" customFormat="1" ht="12.75" x14ac:dyDescent="0.2"/>
    <row r="2" spans="1:11" s="17" customFormat="1" ht="12.75" x14ac:dyDescent="0.2"/>
    <row r="3" spans="1:11" s="17" customFormat="1" ht="12.75" x14ac:dyDescent="0.2"/>
    <row r="4" spans="1:11" s="17" customFormat="1" ht="12.75" x14ac:dyDescent="0.2"/>
    <row r="5" spans="1:11" s="17" customFormat="1" ht="12.75" x14ac:dyDescent="0.2">
      <c r="A5" s="147" t="s">
        <v>203</v>
      </c>
    </row>
    <row r="6" spans="1:11" s="17" customFormat="1" ht="18.75" x14ac:dyDescent="0.3">
      <c r="A6" s="26" t="s">
        <v>201</v>
      </c>
    </row>
    <row r="7" spans="1:11" s="17" customFormat="1" ht="12.75" x14ac:dyDescent="0.2"/>
    <row r="8" spans="1:11" s="17" customFormat="1" ht="18" customHeight="1" x14ac:dyDescent="0.2">
      <c r="A8" s="27" t="s">
        <v>243</v>
      </c>
      <c r="B8" s="18"/>
      <c r="C8" s="18"/>
    </row>
    <row r="9" spans="1:11" ht="13.5" customHeight="1" x14ac:dyDescent="0.2">
      <c r="A9" s="24"/>
      <c r="B9" s="335">
        <v>2015</v>
      </c>
      <c r="C9" s="335">
        <v>2016</v>
      </c>
      <c r="D9" s="335">
        <v>2017</v>
      </c>
      <c r="E9" s="332">
        <v>2018</v>
      </c>
      <c r="F9" s="332"/>
      <c r="G9" s="332"/>
      <c r="H9" s="333"/>
      <c r="I9" s="332">
        <v>2019</v>
      </c>
      <c r="J9" s="332"/>
      <c r="K9" s="332"/>
    </row>
    <row r="10" spans="1:11" ht="13.5" customHeight="1" x14ac:dyDescent="0.2">
      <c r="A10" s="25"/>
      <c r="B10" s="336"/>
      <c r="C10" s="336"/>
      <c r="D10" s="336"/>
      <c r="E10" s="221" t="s">
        <v>80</v>
      </c>
      <c r="F10" s="221" t="s">
        <v>50</v>
      </c>
      <c r="G10" s="221" t="s">
        <v>3</v>
      </c>
      <c r="H10" s="255" t="s">
        <v>246</v>
      </c>
      <c r="I10" s="221" t="s">
        <v>80</v>
      </c>
      <c r="J10" s="221" t="s">
        <v>50</v>
      </c>
      <c r="K10" s="255" t="s">
        <v>246</v>
      </c>
    </row>
    <row r="11" spans="1:11" ht="15" customHeight="1" x14ac:dyDescent="0.2">
      <c r="A11" s="24" t="s">
        <v>81</v>
      </c>
      <c r="B11" s="35">
        <v>42677.464062999999</v>
      </c>
      <c r="C11" s="35">
        <v>44107.465493999996</v>
      </c>
      <c r="D11" s="35">
        <v>49504.606011000003</v>
      </c>
      <c r="E11" s="92">
        <v>54561.190618000001</v>
      </c>
      <c r="F11" s="35">
        <v>11425.600764575001</v>
      </c>
      <c r="G11" s="35">
        <v>51857.235237000001</v>
      </c>
      <c r="H11" s="73">
        <v>95.04417819630946</v>
      </c>
      <c r="I11" s="92">
        <v>63610.930521999988</v>
      </c>
      <c r="J11" s="35">
        <v>11890.871697</v>
      </c>
      <c r="K11" s="73">
        <v>18.693126479084462</v>
      </c>
    </row>
    <row r="12" spans="1:11" ht="13.5" customHeight="1" x14ac:dyDescent="0.2">
      <c r="A12" s="20" t="s">
        <v>82</v>
      </c>
      <c r="B12" s="35">
        <v>38916.164062999997</v>
      </c>
      <c r="C12" s="35">
        <v>39694.133185999999</v>
      </c>
      <c r="D12" s="35">
        <v>43233.486963000003</v>
      </c>
      <c r="E12" s="92">
        <v>51636.319585999998</v>
      </c>
      <c r="F12" s="35">
        <v>10665.611178000001</v>
      </c>
      <c r="G12" s="35">
        <v>49454.837616999997</v>
      </c>
      <c r="H12" s="73">
        <v>95.775295399652265</v>
      </c>
      <c r="I12" s="92">
        <v>58580.736297999989</v>
      </c>
      <c r="J12" s="35">
        <v>11571.167809</v>
      </c>
      <c r="K12" s="73">
        <v>19.752513437416546</v>
      </c>
    </row>
    <row r="13" spans="1:11" ht="12.75" customHeight="1" x14ac:dyDescent="0.2">
      <c r="A13" s="91" t="s">
        <v>250</v>
      </c>
      <c r="B13" s="35">
        <v>30516.459353999999</v>
      </c>
      <c r="C13" s="35">
        <v>32274.908450000003</v>
      </c>
      <c r="D13" s="35">
        <v>35842.192143000007</v>
      </c>
      <c r="E13" s="92">
        <v>42327.841998999997</v>
      </c>
      <c r="F13" s="35">
        <v>9075.5769280000004</v>
      </c>
      <c r="G13" s="35">
        <v>40657.433631999993</v>
      </c>
      <c r="H13" s="73">
        <v>96.053641555741336</v>
      </c>
      <c r="I13" s="92">
        <v>44406.520139999993</v>
      </c>
      <c r="J13" s="35">
        <v>9517.5518279999997</v>
      </c>
      <c r="K13" s="73">
        <v>21.432780136777456</v>
      </c>
    </row>
    <row r="14" spans="1:11" ht="12.75" customHeight="1" x14ac:dyDescent="0.2">
      <c r="A14" s="98" t="s">
        <v>284</v>
      </c>
      <c r="B14" s="35">
        <v>9669.2999999999993</v>
      </c>
      <c r="C14" s="35">
        <v>10049.600281000001</v>
      </c>
      <c r="D14" s="35">
        <v>11292.073117</v>
      </c>
      <c r="E14" s="92">
        <v>13196.362999999999</v>
      </c>
      <c r="F14" s="35">
        <v>2617.5611559999998</v>
      </c>
      <c r="G14" s="35">
        <v>12253.178472</v>
      </c>
      <c r="H14" s="73">
        <v>92.852693367104251</v>
      </c>
      <c r="I14" s="92">
        <v>13743.384858000001</v>
      </c>
      <c r="J14" s="35">
        <v>2699.4206509999999</v>
      </c>
      <c r="K14" s="73">
        <v>19.641599787032607</v>
      </c>
    </row>
    <row r="15" spans="1:11" ht="12.75" customHeight="1" x14ac:dyDescent="0.2">
      <c r="A15" s="98" t="s">
        <v>285</v>
      </c>
      <c r="B15" s="35">
        <v>14047</v>
      </c>
      <c r="C15" s="35">
        <v>14940.481655</v>
      </c>
      <c r="D15" s="35">
        <v>16785.493241</v>
      </c>
      <c r="E15" s="92">
        <v>20211.482671000002</v>
      </c>
      <c r="F15" s="35">
        <v>4576.5361030000004</v>
      </c>
      <c r="G15" s="35">
        <v>19887.346537999998</v>
      </c>
      <c r="H15" s="73">
        <v>98.396277312870851</v>
      </c>
      <c r="I15" s="92">
        <v>21420.911618999999</v>
      </c>
      <c r="J15" s="35">
        <v>4899.9576879999995</v>
      </c>
      <c r="K15" s="73">
        <v>22.874645930819383</v>
      </c>
    </row>
    <row r="16" spans="1:11" ht="12.75" customHeight="1" x14ac:dyDescent="0.2">
      <c r="A16" s="99" t="s">
        <v>244</v>
      </c>
      <c r="B16" s="35">
        <v>11293.158166000001</v>
      </c>
      <c r="C16" s="35">
        <v>11985.993442999999</v>
      </c>
      <c r="D16" s="35">
        <v>13306.236999000001</v>
      </c>
      <c r="E16" s="92">
        <v>16257.981271000001</v>
      </c>
      <c r="F16" s="35">
        <v>3679.884896</v>
      </c>
      <c r="G16" s="35">
        <v>16222.448666</v>
      </c>
      <c r="H16" s="73">
        <v>99.78144515971745</v>
      </c>
      <c r="I16" s="92">
        <v>16785.952812</v>
      </c>
      <c r="J16" s="35">
        <v>3994.6561139999999</v>
      </c>
      <c r="K16" s="73">
        <v>23.797613151541132</v>
      </c>
    </row>
    <row r="17" spans="1:11" ht="12.75" customHeight="1" x14ac:dyDescent="0.2">
      <c r="A17" s="98" t="s">
        <v>286</v>
      </c>
      <c r="B17" s="35">
        <v>6081.559354</v>
      </c>
      <c r="C17" s="35">
        <v>6812.6878530000004</v>
      </c>
      <c r="D17" s="35">
        <v>7223.6277090000003</v>
      </c>
      <c r="E17" s="92">
        <v>8268.5599980000006</v>
      </c>
      <c r="F17" s="35">
        <v>1685.8424460000001</v>
      </c>
      <c r="G17" s="35">
        <v>7733.0565860000006</v>
      </c>
      <c r="H17" s="73">
        <v>93.523619443657324</v>
      </c>
      <c r="I17" s="92">
        <v>8471.999996999999</v>
      </c>
      <c r="J17" s="35">
        <v>1735.124834</v>
      </c>
      <c r="K17" s="73">
        <v>20.480699181001192</v>
      </c>
    </row>
    <row r="18" spans="1:11" ht="12.75" customHeight="1" x14ac:dyDescent="0.2">
      <c r="A18" s="98" t="s">
        <v>83</v>
      </c>
      <c r="B18" s="35">
        <v>718.6</v>
      </c>
      <c r="C18" s="35">
        <v>472.13866100000001</v>
      </c>
      <c r="D18" s="35">
        <v>540.99807599999997</v>
      </c>
      <c r="E18" s="92">
        <v>651.43633</v>
      </c>
      <c r="F18" s="35">
        <v>195.63722300000001</v>
      </c>
      <c r="G18" s="35">
        <v>783.852036</v>
      </c>
      <c r="H18" s="73">
        <v>120.32673031913956</v>
      </c>
      <c r="I18" s="92">
        <v>770.22366599999998</v>
      </c>
      <c r="J18" s="35">
        <v>183.04865500000002</v>
      </c>
      <c r="K18" s="73">
        <v>23.765649262716892</v>
      </c>
    </row>
    <row r="19" spans="1:11" s="11" customFormat="1" ht="12.75" customHeight="1" x14ac:dyDescent="0.2">
      <c r="A19" s="91" t="s">
        <v>84</v>
      </c>
      <c r="B19" s="35">
        <v>45.598151999999999</v>
      </c>
      <c r="C19" s="35">
        <v>55.687233999999997</v>
      </c>
      <c r="D19" s="35">
        <v>60.370308000000001</v>
      </c>
      <c r="E19" s="92">
        <v>65.7</v>
      </c>
      <c r="F19" s="35">
        <v>17.188296999999999</v>
      </c>
      <c r="G19" s="35">
        <v>75.534503000000001</v>
      </c>
      <c r="H19" s="93">
        <v>114.96880213089801</v>
      </c>
      <c r="I19" s="92">
        <v>60.684184000000002</v>
      </c>
      <c r="J19" s="35">
        <v>14.209961999999999</v>
      </c>
      <c r="K19" s="73">
        <v>23.41625290701775</v>
      </c>
    </row>
    <row r="20" spans="1:11" s="11" customFormat="1" ht="12.75" customHeight="1" x14ac:dyDescent="0.2">
      <c r="A20" s="91" t="s">
        <v>85</v>
      </c>
      <c r="B20" s="35">
        <v>197.1</v>
      </c>
      <c r="C20" s="35">
        <v>93.866861</v>
      </c>
      <c r="D20" s="35">
        <v>118.219976</v>
      </c>
      <c r="E20" s="92">
        <v>490.14099399999998</v>
      </c>
      <c r="F20" s="35">
        <v>0</v>
      </c>
      <c r="G20" s="35">
        <v>172.12827199999998</v>
      </c>
      <c r="H20" s="36">
        <v>35.118113789111057</v>
      </c>
      <c r="I20" s="92">
        <v>448.643034</v>
      </c>
      <c r="J20" s="35">
        <v>37.785364000000001</v>
      </c>
      <c r="K20" s="94">
        <v>8.4221443634406246</v>
      </c>
    </row>
    <row r="21" spans="1:11" ht="12.75" customHeight="1" x14ac:dyDescent="0.2">
      <c r="A21" s="91" t="s">
        <v>86</v>
      </c>
      <c r="B21" s="35">
        <v>8157.0065570000006</v>
      </c>
      <c r="C21" s="35">
        <v>7269.6706409999997</v>
      </c>
      <c r="D21" s="35">
        <v>7212.7045360000002</v>
      </c>
      <c r="E21" s="92">
        <v>8752.6365930000011</v>
      </c>
      <c r="F21" s="35">
        <v>1572.8459529999998</v>
      </c>
      <c r="G21" s="35">
        <v>8549.7412100000001</v>
      </c>
      <c r="H21" s="73">
        <v>97.681894125910958</v>
      </c>
      <c r="I21" s="92">
        <v>13664.888940000001</v>
      </c>
      <c r="J21" s="35">
        <v>2001.6206550000002</v>
      </c>
      <c r="K21" s="73">
        <v>14.647910157109553</v>
      </c>
    </row>
    <row r="22" spans="1:11" ht="13.5" customHeight="1" x14ac:dyDescent="0.2">
      <c r="A22" s="20" t="s">
        <v>87</v>
      </c>
      <c r="B22" s="35">
        <v>3761.2999999999997</v>
      </c>
      <c r="C22" s="35">
        <v>4413.3323079999991</v>
      </c>
      <c r="D22" s="35">
        <v>6271.1190479999996</v>
      </c>
      <c r="E22" s="92">
        <v>2924.871032</v>
      </c>
      <c r="F22" s="35">
        <v>759.98958657499998</v>
      </c>
      <c r="G22" s="35">
        <v>2402.3976199999997</v>
      </c>
      <c r="H22" s="73">
        <v>82.136873513949851</v>
      </c>
      <c r="I22" s="92">
        <v>5030.1942239999998</v>
      </c>
      <c r="J22" s="35">
        <v>319.70388800000001</v>
      </c>
      <c r="K22" s="73">
        <v>6.3556966940686461</v>
      </c>
    </row>
    <row r="23" spans="1:11" ht="15" customHeight="1" x14ac:dyDescent="0.2">
      <c r="A23" s="24" t="s">
        <v>185</v>
      </c>
      <c r="B23" s="35">
        <v>50024.423804000005</v>
      </c>
      <c r="C23" s="35">
        <v>49025.670445700001</v>
      </c>
      <c r="D23" s="35">
        <v>54624.887542970006</v>
      </c>
      <c r="E23" s="92">
        <v>60925.429068540005</v>
      </c>
      <c r="F23" s="35">
        <v>11130.221022726106</v>
      </c>
      <c r="G23" s="35">
        <v>56508.788321687287</v>
      </c>
      <c r="H23" s="73">
        <v>92.750743303122121</v>
      </c>
      <c r="I23" s="92">
        <v>71008.211407389987</v>
      </c>
      <c r="J23" s="35">
        <v>13560.069464119711</v>
      </c>
      <c r="K23" s="73">
        <v>19.096480808849783</v>
      </c>
    </row>
    <row r="24" spans="1:11" ht="13.5" customHeight="1" x14ac:dyDescent="0.2">
      <c r="A24" s="20" t="s">
        <v>247</v>
      </c>
      <c r="B24" s="35">
        <v>41068.223804000001</v>
      </c>
      <c r="C24" s="35">
        <v>43613.143666199998</v>
      </c>
      <c r="D24" s="35">
        <v>44759.689171470003</v>
      </c>
      <c r="E24" s="92">
        <v>53614.001309540006</v>
      </c>
      <c r="F24" s="35">
        <v>10787.222683050863</v>
      </c>
      <c r="G24" s="35">
        <v>48588.96330399999</v>
      </c>
      <c r="H24" s="73">
        <v>90.627377396199165</v>
      </c>
      <c r="I24" s="92">
        <v>59146.75931173499</v>
      </c>
      <c r="J24" s="35">
        <v>12964.255996779952</v>
      </c>
      <c r="K24" s="73">
        <v>21.918793434567402</v>
      </c>
    </row>
    <row r="25" spans="1:11" ht="12.75" customHeight="1" x14ac:dyDescent="0.2">
      <c r="A25" s="98" t="s">
        <v>283</v>
      </c>
      <c r="B25" s="35">
        <v>6734.6339170000001</v>
      </c>
      <c r="C25" s="35">
        <v>7213.09147416</v>
      </c>
      <c r="D25" s="35">
        <v>6745.8370400800004</v>
      </c>
      <c r="E25" s="92">
        <v>9316.4755265399999</v>
      </c>
      <c r="F25" s="35">
        <v>1067.7183769999999</v>
      </c>
      <c r="G25" s="35">
        <v>7087.5644790000006</v>
      </c>
      <c r="H25" s="73">
        <v>76.07559810369851</v>
      </c>
      <c r="I25" s="92">
        <v>10819.643211735</v>
      </c>
      <c r="J25" s="35">
        <v>956.58295099999998</v>
      </c>
      <c r="K25" s="73">
        <v>8.8411690873733146</v>
      </c>
    </row>
    <row r="26" spans="1:11" ht="12.75" customHeight="1" x14ac:dyDescent="0.2">
      <c r="A26" s="91" t="s">
        <v>253</v>
      </c>
      <c r="B26" s="35">
        <v>17529.900000000001</v>
      </c>
      <c r="C26" s="35">
        <v>18410.919660510001</v>
      </c>
      <c r="D26" s="35">
        <v>18890.85096969</v>
      </c>
      <c r="E26" s="92">
        <v>21672.032101999997</v>
      </c>
      <c r="F26" s="35">
        <v>4889.6939520000005</v>
      </c>
      <c r="G26" s="35">
        <v>19425.872630999998</v>
      </c>
      <c r="H26" s="73">
        <v>89.635676707987557</v>
      </c>
      <c r="I26" s="92">
        <v>23206.876957859997</v>
      </c>
      <c r="J26" s="35">
        <v>5156.6030833100003</v>
      </c>
      <c r="K26" s="73">
        <v>22.220150917650713</v>
      </c>
    </row>
    <row r="27" spans="1:11" ht="12.75" customHeight="1" x14ac:dyDescent="0.2">
      <c r="A27" s="91" t="s">
        <v>254</v>
      </c>
      <c r="B27" s="35">
        <v>7433.3</v>
      </c>
      <c r="C27" s="35">
        <v>7562.73954865</v>
      </c>
      <c r="D27" s="35">
        <v>6960.6098057299996</v>
      </c>
      <c r="E27" s="92">
        <v>9217.0151330000008</v>
      </c>
      <c r="F27" s="35">
        <v>1163.111357</v>
      </c>
      <c r="G27" s="35">
        <v>7186.5594099999998</v>
      </c>
      <c r="H27" s="73">
        <v>77.970571885791003</v>
      </c>
      <c r="I27" s="92">
        <v>10790.152629305001</v>
      </c>
      <c r="J27" s="35">
        <v>1345.4541901</v>
      </c>
      <c r="K27" s="73">
        <v>12.469278575781011</v>
      </c>
    </row>
    <row r="28" spans="1:11" ht="12.75" customHeight="1" x14ac:dyDescent="0.2">
      <c r="A28" s="91" t="s">
        <v>255</v>
      </c>
      <c r="B28" s="35">
        <v>4134.2079789999998</v>
      </c>
      <c r="C28" s="35">
        <v>4223.0582979999999</v>
      </c>
      <c r="D28" s="35">
        <v>4523.463565</v>
      </c>
      <c r="E28" s="92">
        <v>5496.2687900000001</v>
      </c>
      <c r="F28" s="35">
        <v>901.9496320508631</v>
      </c>
      <c r="G28" s="35">
        <v>4726.3296359999995</v>
      </c>
      <c r="H28" s="73">
        <v>85.991602968893361</v>
      </c>
      <c r="I28" s="92">
        <v>5636.5699080000004</v>
      </c>
      <c r="J28" s="35">
        <v>1182.4087913599528</v>
      </c>
      <c r="K28" s="73">
        <v>20.977452788827414</v>
      </c>
    </row>
    <row r="29" spans="1:11" ht="12.75" customHeight="1" x14ac:dyDescent="0.2">
      <c r="A29" s="98" t="s">
        <v>251</v>
      </c>
      <c r="B29" s="35">
        <v>2373.9876629999999</v>
      </c>
      <c r="C29" s="35">
        <v>2455.3942969999998</v>
      </c>
      <c r="D29" s="35">
        <v>2683.592846</v>
      </c>
      <c r="E29" s="92">
        <v>3268</v>
      </c>
      <c r="F29" s="35">
        <v>609.13004699999999</v>
      </c>
      <c r="G29" s="35">
        <v>2810.8294099999998</v>
      </c>
      <c r="H29" s="73">
        <v>86.010691860465116</v>
      </c>
      <c r="I29" s="92">
        <v>3405.958705</v>
      </c>
      <c r="J29" s="35">
        <v>698.72606735995294</v>
      </c>
      <c r="K29" s="73">
        <v>20.514813239931897</v>
      </c>
    </row>
    <row r="30" spans="1:11" ht="12.75" customHeight="1" x14ac:dyDescent="0.2">
      <c r="A30" s="98" t="s">
        <v>252</v>
      </c>
      <c r="B30" s="35">
        <v>1723.5442820000001</v>
      </c>
      <c r="C30" s="35">
        <v>1747.6640010000001</v>
      </c>
      <c r="D30" s="35">
        <v>1789.932348</v>
      </c>
      <c r="E30" s="92">
        <v>2126</v>
      </c>
      <c r="F30" s="35">
        <v>292.81958505086311</v>
      </c>
      <c r="G30" s="35">
        <v>1822.274277</v>
      </c>
      <c r="H30" s="73">
        <v>85.713747742238951</v>
      </c>
      <c r="I30" s="92">
        <v>2128.156974</v>
      </c>
      <c r="J30" s="35">
        <v>474.12218000000001</v>
      </c>
      <c r="K30" s="73">
        <v>22.278534233725185</v>
      </c>
    </row>
    <row r="31" spans="1:11" ht="12.75" customHeight="1" x14ac:dyDescent="0.2">
      <c r="A31" s="91" t="s">
        <v>256</v>
      </c>
      <c r="B31" s="35">
        <v>161.27067100000002</v>
      </c>
      <c r="C31" s="35">
        <v>166.95046099999999</v>
      </c>
      <c r="D31" s="35">
        <v>124.076301</v>
      </c>
      <c r="E31" s="92">
        <v>252.67362600000001</v>
      </c>
      <c r="F31" s="35">
        <v>27.448001000000001</v>
      </c>
      <c r="G31" s="35">
        <v>152.54982999999999</v>
      </c>
      <c r="H31" s="73">
        <v>60.374259243028384</v>
      </c>
      <c r="I31" s="92">
        <v>578.96722</v>
      </c>
      <c r="J31" s="35">
        <v>38.550556999999998</v>
      </c>
      <c r="K31" s="73">
        <v>6.6585042586694287</v>
      </c>
    </row>
    <row r="32" spans="1:11" ht="12.75" customHeight="1" x14ac:dyDescent="0.2">
      <c r="A32" s="91" t="s">
        <v>257</v>
      </c>
      <c r="B32" s="35">
        <v>4754.829068</v>
      </c>
      <c r="C32" s="35">
        <v>4895.3857049999997</v>
      </c>
      <c r="D32" s="35">
        <v>6001.3392239999994</v>
      </c>
      <c r="E32" s="92">
        <v>6932.9827835400001</v>
      </c>
      <c r="F32" s="35">
        <v>1254.6383049999999</v>
      </c>
      <c r="G32" s="35">
        <v>6283.3937759999999</v>
      </c>
      <c r="H32" s="73">
        <v>90.630454051000569</v>
      </c>
      <c r="I32" s="92">
        <v>6155.8846055699996</v>
      </c>
      <c r="J32" s="35">
        <v>1215.859322</v>
      </c>
      <c r="K32" s="73">
        <v>19.751171438461661</v>
      </c>
    </row>
    <row r="33" spans="1:11" ht="12.75" customHeight="1" x14ac:dyDescent="0.2">
      <c r="A33" s="91" t="s">
        <v>258</v>
      </c>
      <c r="B33" s="35">
        <v>4735.116086</v>
      </c>
      <c r="C33" s="35">
        <v>5164.9558459999998</v>
      </c>
      <c r="D33" s="35">
        <v>5541.1932210000004</v>
      </c>
      <c r="E33" s="92">
        <v>5700.2738639999998</v>
      </c>
      <c r="F33" s="35">
        <v>1480.595227</v>
      </c>
      <c r="G33" s="35">
        <v>6237.1611920000005</v>
      </c>
      <c r="H33" s="73">
        <v>109.41862339967041</v>
      </c>
      <c r="I33" s="92">
        <v>6962.893454</v>
      </c>
      <c r="J33" s="35">
        <v>1706.25396</v>
      </c>
      <c r="K33" s="73">
        <v>24.504955752551432</v>
      </c>
    </row>
    <row r="34" spans="1:11" ht="12.75" customHeight="1" x14ac:dyDescent="0.2">
      <c r="A34" s="91" t="s">
        <v>259</v>
      </c>
      <c r="B34" s="35">
        <v>2319.6</v>
      </c>
      <c r="C34" s="35">
        <v>3189.1341470399998</v>
      </c>
      <c r="D34" s="35">
        <v>2718.15608505</v>
      </c>
      <c r="E34" s="92">
        <v>4342.7550110000002</v>
      </c>
      <c r="F34" s="35">
        <v>702.65947000000006</v>
      </c>
      <c r="G34" s="35">
        <v>3432.619768</v>
      </c>
      <c r="H34" s="73">
        <v>79.042445620472051</v>
      </c>
      <c r="I34" s="92">
        <v>5815.4145370000006</v>
      </c>
      <c r="J34" s="35">
        <v>560.03106100000002</v>
      </c>
      <c r="K34" s="73">
        <v>9.6301141979966811</v>
      </c>
    </row>
    <row r="35" spans="1:11" ht="12.75" customHeight="1" x14ac:dyDescent="0.2">
      <c r="A35" s="98" t="s">
        <v>260</v>
      </c>
      <c r="B35" s="35">
        <v>578.93764899999996</v>
      </c>
      <c r="C35" s="35">
        <v>592.49461699999995</v>
      </c>
      <c r="D35" s="35">
        <v>639.34290799999997</v>
      </c>
      <c r="E35" s="92">
        <v>631.86875899999995</v>
      </c>
      <c r="F35" s="35">
        <v>133.00577799999999</v>
      </c>
      <c r="G35" s="35">
        <v>655.20741299999997</v>
      </c>
      <c r="H35" s="73">
        <v>103.6935920106156</v>
      </c>
      <c r="I35" s="92">
        <v>665.71920499999999</v>
      </c>
      <c r="J35" s="35">
        <v>113.684669</v>
      </c>
      <c r="K35" s="73">
        <v>17.076970011703356</v>
      </c>
    </row>
    <row r="36" spans="1:11" ht="12.75" customHeight="1" x14ac:dyDescent="0.2">
      <c r="A36" s="20" t="s">
        <v>88</v>
      </c>
      <c r="B36" s="35">
        <v>8956.2000000000007</v>
      </c>
      <c r="C36" s="35">
        <v>5412.5267795</v>
      </c>
      <c r="D36" s="35">
        <v>9865.1983715000024</v>
      </c>
      <c r="E36" s="92">
        <v>7311.4277590000002</v>
      </c>
      <c r="F36" s="35">
        <v>342.99833967524324</v>
      </c>
      <c r="G36" s="35">
        <v>7919.8250176872934</v>
      </c>
      <c r="H36" s="73">
        <v>108.32118265735973</v>
      </c>
      <c r="I36" s="92">
        <v>11861.452095655</v>
      </c>
      <c r="J36" s="35">
        <v>595.81346733976011</v>
      </c>
      <c r="K36" s="73">
        <v>5.0231073104279877</v>
      </c>
    </row>
    <row r="37" spans="1:11" ht="15" customHeight="1" x14ac:dyDescent="0.2">
      <c r="A37" s="24" t="s">
        <v>245</v>
      </c>
      <c r="B37" s="87">
        <v>-117.53619800000001</v>
      </c>
      <c r="C37" s="87">
        <v>159.28311124000001</v>
      </c>
      <c r="D37" s="87">
        <v>24.921671000000003</v>
      </c>
      <c r="E37" s="93">
        <v>-667.31901600000003</v>
      </c>
      <c r="F37" s="87">
        <v>11.634379999999998</v>
      </c>
      <c r="G37" s="87">
        <v>222.55207099999998</v>
      </c>
      <c r="H37" s="73">
        <v>-33.350176701693144</v>
      </c>
      <c r="I37" s="93">
        <v>-1531.635139</v>
      </c>
      <c r="J37" s="87">
        <v>94.008246999999997</v>
      </c>
      <c r="K37" s="73">
        <v>-6.1377703218129156</v>
      </c>
    </row>
    <row r="38" spans="1:11" ht="12.75" customHeight="1" x14ac:dyDescent="0.2">
      <c r="A38" s="20" t="s">
        <v>89</v>
      </c>
      <c r="B38" s="87">
        <v>166.3</v>
      </c>
      <c r="C38" s="87">
        <v>197.45990824</v>
      </c>
      <c r="D38" s="87">
        <v>193.38470599999999</v>
      </c>
      <c r="E38" s="93">
        <v>329.31151</v>
      </c>
      <c r="F38" s="87">
        <v>25.514379999999999</v>
      </c>
      <c r="G38" s="87">
        <v>276.70052099999998</v>
      </c>
      <c r="H38" s="73">
        <v>84.023944683864826</v>
      </c>
      <c r="I38" s="93">
        <v>464.623377</v>
      </c>
      <c r="J38" s="87">
        <v>96.387146999999999</v>
      </c>
      <c r="K38" s="73">
        <v>20.745221134234924</v>
      </c>
    </row>
    <row r="39" spans="1:11" ht="12.75" customHeight="1" x14ac:dyDescent="0.2">
      <c r="A39" s="20" t="s">
        <v>90</v>
      </c>
      <c r="B39" s="35">
        <v>283.83619800000002</v>
      </c>
      <c r="C39" s="35">
        <v>38.176797000000001</v>
      </c>
      <c r="D39" s="35">
        <v>168.46303499999999</v>
      </c>
      <c r="E39" s="92">
        <v>996.63052600000003</v>
      </c>
      <c r="F39" s="35">
        <v>13.88</v>
      </c>
      <c r="G39" s="35">
        <v>54.148449999999997</v>
      </c>
      <c r="H39" s="95">
        <v>5.4331518639436087</v>
      </c>
      <c r="I39" s="92">
        <v>1996.2585160000001</v>
      </c>
      <c r="J39" s="35">
        <v>2.3788999999999998</v>
      </c>
      <c r="K39" s="94">
        <v>0.11916793245629914</v>
      </c>
    </row>
    <row r="40" spans="1:11" ht="15" customHeight="1" x14ac:dyDescent="0.2">
      <c r="A40" s="24" t="s">
        <v>518</v>
      </c>
      <c r="B40" s="35">
        <v>-2152.0597410000046</v>
      </c>
      <c r="C40" s="35">
        <v>-3919.0104801999987</v>
      </c>
      <c r="D40" s="35">
        <v>-1526.2022084700002</v>
      </c>
      <c r="E40" s="92">
        <v>-1977.6817235400085</v>
      </c>
      <c r="F40" s="35">
        <v>-121.61150505086152</v>
      </c>
      <c r="G40" s="35">
        <v>865.87431300000753</v>
      </c>
      <c r="H40" s="72" t="s">
        <v>177</v>
      </c>
      <c r="I40" s="92">
        <v>-566.02301373500086</v>
      </c>
      <c r="J40" s="35">
        <v>-1393.0881877799511</v>
      </c>
      <c r="K40" s="72" t="s">
        <v>177</v>
      </c>
    </row>
    <row r="41" spans="1:11" ht="15" customHeight="1" x14ac:dyDescent="0.2">
      <c r="A41" s="24" t="s">
        <v>517</v>
      </c>
      <c r="B41" s="35">
        <v>-10990.723543000006</v>
      </c>
      <c r="C41" s="35">
        <v>-9490.8203709400041</v>
      </c>
      <c r="D41" s="35">
        <v>-11416.322250970003</v>
      </c>
      <c r="E41" s="92">
        <v>-8621.7904665400038</v>
      </c>
      <c r="F41" s="35">
        <v>-476.24422472610428</v>
      </c>
      <c r="G41" s="35">
        <v>-7276.502775687286</v>
      </c>
      <c r="H41" s="72" t="s">
        <v>177</v>
      </c>
      <c r="I41" s="92">
        <v>-10895.83997039</v>
      </c>
      <c r="J41" s="35">
        <v>-2082.9099021197108</v>
      </c>
      <c r="K41" s="72" t="s">
        <v>177</v>
      </c>
    </row>
    <row r="42" spans="1:11" ht="15" customHeight="1" x14ac:dyDescent="0.2">
      <c r="A42" s="201" t="s">
        <v>519</v>
      </c>
      <c r="B42" s="202">
        <v>-7229.4235430000062</v>
      </c>
      <c r="C42" s="202">
        <v>-5077.488062940005</v>
      </c>
      <c r="D42" s="202">
        <v>-5145.2032029700022</v>
      </c>
      <c r="E42" s="203">
        <v>-5696.9194345400037</v>
      </c>
      <c r="F42" s="202">
        <v>283.7453618488957</v>
      </c>
      <c r="G42" s="202">
        <v>-4874.1051556872862</v>
      </c>
      <c r="H42" s="72" t="s">
        <v>177</v>
      </c>
      <c r="I42" s="203">
        <v>-5865.6457463899987</v>
      </c>
      <c r="J42" s="202">
        <v>-1763.206014119711</v>
      </c>
      <c r="K42" s="72" t="s">
        <v>177</v>
      </c>
    </row>
    <row r="43" spans="1:11" s="5" customFormat="1" ht="15" customHeight="1" x14ac:dyDescent="0.2">
      <c r="A43" s="24" t="s">
        <v>91</v>
      </c>
      <c r="B43" s="35">
        <v>7229.4235430000053</v>
      </c>
      <c r="C43" s="35">
        <v>5077.488062940005</v>
      </c>
      <c r="D43" s="35">
        <v>5145.2032029700094</v>
      </c>
      <c r="E43" s="92">
        <v>5696.9194345400047</v>
      </c>
      <c r="F43" s="35">
        <v>-985.4856104663013</v>
      </c>
      <c r="G43" s="35">
        <v>4874.1051556872862</v>
      </c>
      <c r="H43" s="78" t="s">
        <v>177</v>
      </c>
      <c r="I43" s="92">
        <v>5865.6457480000026</v>
      </c>
      <c r="J43" s="35">
        <v>695.53230976154987</v>
      </c>
      <c r="K43" s="78" t="s">
        <v>177</v>
      </c>
    </row>
    <row r="44" spans="1:11" s="5" customFormat="1" ht="13.5" customHeight="1" x14ac:dyDescent="0.2">
      <c r="A44" s="20" t="s">
        <v>92</v>
      </c>
      <c r="B44" s="35">
        <v>-5091.7216010000002</v>
      </c>
      <c r="C44" s="35">
        <v>-6715.0248370000008</v>
      </c>
      <c r="D44" s="35">
        <v>-615.06647600000019</v>
      </c>
      <c r="E44" s="92">
        <v>-10174.807529</v>
      </c>
      <c r="F44" s="35">
        <v>-107.67635200000001</v>
      </c>
      <c r="G44" s="35">
        <v>-2276.2127126995993</v>
      </c>
      <c r="H44" s="78" t="s">
        <v>177</v>
      </c>
      <c r="I44" s="92">
        <v>-8392.9927979999993</v>
      </c>
      <c r="J44" s="35">
        <v>7.8897849999999998</v>
      </c>
      <c r="K44" s="78" t="s">
        <v>177</v>
      </c>
    </row>
    <row r="45" spans="1:11" s="5" customFormat="1" ht="12.75" customHeight="1" x14ac:dyDescent="0.2">
      <c r="A45" s="91" t="s">
        <v>261</v>
      </c>
      <c r="B45" s="35">
        <v>272.906499</v>
      </c>
      <c r="C45" s="35">
        <v>312.77682600000003</v>
      </c>
      <c r="D45" s="35">
        <v>4564.9773139999998</v>
      </c>
      <c r="E45" s="92">
        <v>224.12398400000001</v>
      </c>
      <c r="F45" s="35">
        <v>5.8567039999999997</v>
      </c>
      <c r="G45" s="35">
        <v>3606.038215</v>
      </c>
      <c r="H45" s="78" t="s">
        <v>177</v>
      </c>
      <c r="I45" s="92">
        <v>185.03230300000001</v>
      </c>
      <c r="J45" s="35">
        <v>6.2632300000000001</v>
      </c>
      <c r="K45" s="78" t="s">
        <v>177</v>
      </c>
    </row>
    <row r="46" spans="1:11" ht="12.75" customHeight="1" x14ac:dyDescent="0.2">
      <c r="A46" s="91" t="s">
        <v>262</v>
      </c>
      <c r="B46" s="35">
        <v>-3928.5</v>
      </c>
      <c r="C46" s="35">
        <v>-5575.0219340000003</v>
      </c>
      <c r="D46" s="35">
        <v>-4097.800166</v>
      </c>
      <c r="E46" s="92">
        <v>-7462.2374479999999</v>
      </c>
      <c r="F46" s="35">
        <v>0</v>
      </c>
      <c r="G46" s="35">
        <v>-1914.0723176995996</v>
      </c>
      <c r="H46" s="78" t="s">
        <v>177</v>
      </c>
      <c r="I46" s="92">
        <v>-4930.7689799999998</v>
      </c>
      <c r="J46" s="35">
        <v>0</v>
      </c>
      <c r="K46" s="78" t="s">
        <v>177</v>
      </c>
    </row>
    <row r="47" spans="1:11" ht="12.75" customHeight="1" x14ac:dyDescent="0.2">
      <c r="A47" s="91" t="s">
        <v>263</v>
      </c>
      <c r="B47" s="35">
        <v>-1457.1</v>
      </c>
      <c r="C47" s="35">
        <v>-1480.5966830000002</v>
      </c>
      <c r="D47" s="35">
        <v>-1090.422783</v>
      </c>
      <c r="E47" s="92">
        <v>-4014.9811970000001</v>
      </c>
      <c r="F47" s="35">
        <v>-113.533056</v>
      </c>
      <c r="G47" s="35">
        <v>-3968.1786099999999</v>
      </c>
      <c r="H47" s="78" t="s">
        <v>177</v>
      </c>
      <c r="I47" s="92">
        <v>-3666.9446010000001</v>
      </c>
      <c r="J47" s="35">
        <v>1.626555</v>
      </c>
      <c r="K47" s="78" t="s">
        <v>177</v>
      </c>
    </row>
    <row r="48" spans="1:11" ht="12.75" customHeight="1" x14ac:dyDescent="0.2">
      <c r="A48" s="91" t="s">
        <v>264</v>
      </c>
      <c r="B48" s="35">
        <v>20.971900000000002</v>
      </c>
      <c r="C48" s="35">
        <v>27.816953999999999</v>
      </c>
      <c r="D48" s="35">
        <v>8.1791590000000003</v>
      </c>
      <c r="E48" s="92">
        <v>1078.2871319999999</v>
      </c>
      <c r="F48" s="35">
        <v>0</v>
      </c>
      <c r="G48" s="35">
        <v>0</v>
      </c>
      <c r="H48" s="78" t="s">
        <v>177</v>
      </c>
      <c r="I48" s="92">
        <v>19.688480000000027</v>
      </c>
      <c r="J48" s="35">
        <v>0</v>
      </c>
      <c r="K48" s="78" t="s">
        <v>177</v>
      </c>
    </row>
    <row r="49" spans="1:11" ht="13.5" customHeight="1" x14ac:dyDescent="0.2">
      <c r="A49" s="20" t="s">
        <v>93</v>
      </c>
      <c r="B49" s="35">
        <v>12321.145144000006</v>
      </c>
      <c r="C49" s="35">
        <v>11792.512899940006</v>
      </c>
      <c r="D49" s="35">
        <v>5760.2696789700094</v>
      </c>
      <c r="E49" s="92">
        <v>15871.726963540004</v>
      </c>
      <c r="F49" s="35">
        <v>-877.80925846630134</v>
      </c>
      <c r="G49" s="35">
        <v>7150.3178683868855</v>
      </c>
      <c r="H49" s="78" t="s">
        <v>177</v>
      </c>
      <c r="I49" s="92">
        <v>14258.638546000002</v>
      </c>
      <c r="J49" s="35">
        <v>687.64252476154991</v>
      </c>
      <c r="K49" s="78" t="s">
        <v>177</v>
      </c>
    </row>
    <row r="50" spans="1:11" ht="12.75" customHeight="1" x14ac:dyDescent="0.2">
      <c r="A50" s="91" t="s">
        <v>265</v>
      </c>
      <c r="B50" s="35">
        <v>10578.869790000001</v>
      </c>
      <c r="C50" s="35">
        <v>4454.3632924132689</v>
      </c>
      <c r="D50" s="35">
        <v>6924.0372396053717</v>
      </c>
      <c r="E50" s="92">
        <v>11795.291007</v>
      </c>
      <c r="F50" s="35">
        <v>-560.41995188962983</v>
      </c>
      <c r="G50" s="35">
        <v>3553.0104844661018</v>
      </c>
      <c r="H50" s="78" t="s">
        <v>177</v>
      </c>
      <c r="I50" s="92">
        <v>9889.946777000001</v>
      </c>
      <c r="J50" s="35">
        <v>-848.0389316064701</v>
      </c>
      <c r="K50" s="78" t="s">
        <v>177</v>
      </c>
    </row>
    <row r="51" spans="1:11" ht="12.75" customHeight="1" x14ac:dyDescent="0.2">
      <c r="A51" s="98" t="s">
        <v>94</v>
      </c>
      <c r="B51" s="35">
        <v>13010.5</v>
      </c>
      <c r="C51" s="35">
        <v>7068.4408214132691</v>
      </c>
      <c r="D51" s="35">
        <v>10136.822338605372</v>
      </c>
      <c r="E51" s="92">
        <v>15642.260458000001</v>
      </c>
      <c r="F51" s="35">
        <v>216.95428776959324</v>
      </c>
      <c r="G51" s="35">
        <v>7032.2071884661018</v>
      </c>
      <c r="H51" s="78" t="s">
        <v>177</v>
      </c>
      <c r="I51" s="92">
        <v>14220.665867</v>
      </c>
      <c r="J51" s="35">
        <v>371.43855939353</v>
      </c>
      <c r="K51" s="78" t="s">
        <v>177</v>
      </c>
    </row>
    <row r="52" spans="1:11" ht="12.75" customHeight="1" x14ac:dyDescent="0.2">
      <c r="A52" s="98" t="s">
        <v>95</v>
      </c>
      <c r="B52" s="35">
        <v>-2431.6302099999998</v>
      </c>
      <c r="C52" s="35">
        <v>-2614.0775290000001</v>
      </c>
      <c r="D52" s="35">
        <v>-3212.7850990000002</v>
      </c>
      <c r="E52" s="92">
        <v>-3846.9694509999999</v>
      </c>
      <c r="F52" s="35">
        <v>-777.37423965922301</v>
      </c>
      <c r="G52" s="35">
        <v>-3479.196704</v>
      </c>
      <c r="H52" s="78" t="s">
        <v>177</v>
      </c>
      <c r="I52" s="92">
        <v>-4330.7190899999996</v>
      </c>
      <c r="J52" s="35">
        <v>-1219.4774910000001</v>
      </c>
      <c r="K52" s="78" t="s">
        <v>177</v>
      </c>
    </row>
    <row r="53" spans="1:11" ht="12.75" customHeight="1" x14ac:dyDescent="0.2">
      <c r="A53" s="91" t="s">
        <v>266</v>
      </c>
      <c r="B53" s="35">
        <v>1742.2753540000049</v>
      </c>
      <c r="C53" s="35">
        <v>7338.1496075267369</v>
      </c>
      <c r="D53" s="35">
        <v>-1163.7675606353623</v>
      </c>
      <c r="E53" s="92">
        <v>4076.4359565400046</v>
      </c>
      <c r="F53" s="35">
        <v>-317.38930657667152</v>
      </c>
      <c r="G53" s="35">
        <v>3597.3073839207836</v>
      </c>
      <c r="H53" s="78" t="s">
        <v>177</v>
      </c>
      <c r="I53" s="92">
        <v>4368.691769</v>
      </c>
      <c r="J53" s="35">
        <v>1535.68145636802</v>
      </c>
      <c r="K53" s="78" t="s">
        <v>177</v>
      </c>
    </row>
    <row r="54" spans="1:11" ht="12.75" customHeight="1" x14ac:dyDescent="0.2">
      <c r="A54" s="98" t="s">
        <v>96</v>
      </c>
      <c r="B54" s="35">
        <v>147.07400628113101</v>
      </c>
      <c r="C54" s="35">
        <v>4385.9656165914885</v>
      </c>
      <c r="D54" s="35">
        <v>747</v>
      </c>
      <c r="E54" s="92">
        <v>4052</v>
      </c>
      <c r="F54" s="35">
        <v>-1457</v>
      </c>
      <c r="G54" s="35">
        <v>911.02338028582017</v>
      </c>
      <c r="H54" s="78" t="s">
        <v>177</v>
      </c>
      <c r="I54" s="92">
        <v>4369</v>
      </c>
      <c r="J54" s="35">
        <v>-455.14119016158293</v>
      </c>
      <c r="K54" s="78" t="s">
        <v>177</v>
      </c>
    </row>
    <row r="55" spans="1:11" ht="12.75" customHeight="1" x14ac:dyDescent="0.2">
      <c r="A55" s="98" t="s">
        <v>66</v>
      </c>
      <c r="B55" s="35">
        <v>1595.2013477188739</v>
      </c>
      <c r="C55" s="35">
        <v>2952.1839909352484</v>
      </c>
      <c r="D55" s="35">
        <v>-1910.7675606353623</v>
      </c>
      <c r="E55" s="92">
        <v>24.435956540004554</v>
      </c>
      <c r="F55" s="35">
        <v>1139.6106934233285</v>
      </c>
      <c r="G55" s="35">
        <v>2686.2840036349635</v>
      </c>
      <c r="H55" s="78" t="s">
        <v>177</v>
      </c>
      <c r="I55" s="92">
        <v>-0.30823099999997794</v>
      </c>
      <c r="J55" s="35">
        <v>1990.8226465296029</v>
      </c>
      <c r="K55" s="78" t="s">
        <v>177</v>
      </c>
    </row>
    <row r="56" spans="1:11" ht="15" customHeight="1" x14ac:dyDescent="0.2">
      <c r="A56" s="25" t="s">
        <v>248</v>
      </c>
      <c r="B56" s="96">
        <v>0</v>
      </c>
      <c r="C56" s="96">
        <v>0</v>
      </c>
      <c r="D56" s="96">
        <v>7.2759576141834259E-12</v>
      </c>
      <c r="E56" s="97">
        <v>0</v>
      </c>
      <c r="F56" s="96">
        <v>-701.74024861740554</v>
      </c>
      <c r="G56" s="96">
        <v>0</v>
      </c>
      <c r="H56" s="100" t="s">
        <v>177</v>
      </c>
      <c r="I56" s="97">
        <v>1.6100038919830695E-6</v>
      </c>
      <c r="J56" s="96">
        <v>-1067.6737043581611</v>
      </c>
      <c r="K56" s="100" t="s">
        <v>177</v>
      </c>
    </row>
    <row r="57" spans="1:11" ht="20.25" customHeight="1" x14ac:dyDescent="0.2">
      <c r="A57" s="67" t="s">
        <v>1258</v>
      </c>
      <c r="B57" s="67"/>
      <c r="C57" s="67"/>
      <c r="D57" s="67"/>
      <c r="E57" s="67"/>
      <c r="F57" s="67"/>
      <c r="G57" s="67"/>
      <c r="H57" s="67"/>
      <c r="I57" s="67"/>
      <c r="J57" s="67"/>
      <c r="K57" s="67"/>
    </row>
    <row r="58" spans="1:11" ht="12.75" x14ac:dyDescent="0.2">
      <c r="A58" s="90" t="s">
        <v>249</v>
      </c>
      <c r="B58" s="90"/>
      <c r="C58" s="90"/>
      <c r="D58" s="90"/>
      <c r="E58" s="90"/>
      <c r="F58" s="90"/>
      <c r="G58" s="90"/>
      <c r="H58" s="90"/>
      <c r="I58" s="90"/>
      <c r="J58" s="90"/>
      <c r="K58" s="90"/>
    </row>
  </sheetData>
  <mergeCells count="5">
    <mergeCell ref="E9:H9"/>
    <mergeCell ref="I9:K9"/>
    <mergeCell ref="D9:D10"/>
    <mergeCell ref="C9:C10"/>
    <mergeCell ref="B9:B10"/>
  </mergeCells>
  <conditionalFormatting sqref="B11:G56 I11:J56">
    <cfRule type="cellIs" dxfId="432" priority="7" operator="notBetween">
      <formula>9999</formula>
      <formula>-9999</formula>
    </cfRule>
  </conditionalFormatting>
  <conditionalFormatting sqref="H40:H41">
    <cfRule type="cellIs" dxfId="431" priority="6" operator="between">
      <formula>9999</formula>
      <formula>-9999</formula>
    </cfRule>
  </conditionalFormatting>
  <conditionalFormatting sqref="K40:K41">
    <cfRule type="cellIs" dxfId="430" priority="5" operator="between">
      <formula>9999</formula>
      <formula>-9999</formula>
    </cfRule>
  </conditionalFormatting>
  <conditionalFormatting sqref="H42">
    <cfRule type="cellIs" dxfId="429" priority="4" operator="between">
      <formula>9999</formula>
      <formula>-9999</formula>
    </cfRule>
  </conditionalFormatting>
  <conditionalFormatting sqref="K42">
    <cfRule type="cellIs" dxfId="428" priority="3" operator="between">
      <formula>9999</formula>
      <formula>-9999</formula>
    </cfRule>
  </conditionalFormatting>
  <conditionalFormatting sqref="H43:H56">
    <cfRule type="cellIs" dxfId="427" priority="2" operator="between">
      <formula>9999</formula>
      <formula>-9999</formula>
    </cfRule>
  </conditionalFormatting>
  <conditionalFormatting sqref="K43:K56">
    <cfRule type="cellIs" dxfId="426" priority="1" operator="between">
      <formula>9999</formula>
      <formula>-9999</formula>
    </cfRule>
  </conditionalFormatting>
  <hyperlinks>
    <hyperlink ref="A5" location="Índice!A23" display="Índice"/>
  </hyperlinks>
  <printOptions horizontalCentered="1"/>
  <pageMargins left="0.36" right="0.25" top="0.51181102362204722" bottom="0.51181102362204722" header="0.23622047244094491" footer="0.23622047244094491"/>
  <pageSetup paperSize="9" orientation="portrait" r:id="rId1"/>
  <headerFooter scaleWithDoc="0"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O37"/>
  <sheetViews>
    <sheetView showGridLines="0" topLeftCell="B7" zoomScale="120" zoomScaleNormal="120" zoomScalePageLayoutView="120" workbookViewId="0">
      <selection activeCell="O11" sqref="O11"/>
    </sheetView>
  </sheetViews>
  <sheetFormatPr defaultColWidth="8.85546875" defaultRowHeight="13.5" x14ac:dyDescent="0.25"/>
  <cols>
    <col min="1" max="1" width="30.140625" style="3" customWidth="1"/>
    <col min="2" max="5" width="6.7109375" style="9" customWidth="1"/>
    <col min="6" max="7" width="5.28515625" style="15" customWidth="1"/>
    <col min="8" max="9" width="6.7109375" style="9" customWidth="1"/>
    <col min="10" max="11" width="5.28515625" style="15" customWidth="1"/>
    <col min="12" max="12" width="6.7109375" style="9" customWidth="1"/>
    <col min="13" max="14" width="5.28515625" style="15" customWidth="1"/>
    <col min="15" max="15" width="6.7109375" style="9" customWidth="1"/>
    <col min="16" max="16384" width="8.85546875" style="2"/>
  </cols>
  <sheetData>
    <row r="1" spans="1:15" s="17" customFormat="1" ht="12.75" x14ac:dyDescent="0.2"/>
    <row r="2" spans="1:15" s="17" customFormat="1" ht="12.75" x14ac:dyDescent="0.2"/>
    <row r="3" spans="1:15" s="17" customFormat="1" ht="12.75" x14ac:dyDescent="0.2"/>
    <row r="4" spans="1:15" s="17" customFormat="1" ht="12.75" x14ac:dyDescent="0.2"/>
    <row r="5" spans="1:15" s="17" customFormat="1" ht="12.75" x14ac:dyDescent="0.2">
      <c r="A5" s="147" t="s">
        <v>203</v>
      </c>
    </row>
    <row r="6" spans="1:15" s="17" customFormat="1" ht="18.75" x14ac:dyDescent="0.3">
      <c r="A6" s="26" t="s">
        <v>201</v>
      </c>
    </row>
    <row r="7" spans="1:15" s="17" customFormat="1" ht="12.75" x14ac:dyDescent="0.2"/>
    <row r="8" spans="1:15" s="17" customFormat="1" ht="18" customHeight="1" x14ac:dyDescent="0.2">
      <c r="A8" s="27" t="s">
        <v>267</v>
      </c>
    </row>
    <row r="9" spans="1:15" s="10" customFormat="1" ht="13.5" customHeight="1" x14ac:dyDescent="0.25">
      <c r="A9" s="24"/>
      <c r="B9" s="338">
        <v>2014</v>
      </c>
      <c r="C9" s="338">
        <v>2015</v>
      </c>
      <c r="D9" s="338">
        <v>2016</v>
      </c>
      <c r="E9" s="220">
        <v>2017</v>
      </c>
      <c r="F9" s="340" t="s">
        <v>195</v>
      </c>
      <c r="G9" s="340"/>
      <c r="H9" s="347">
        <v>2018</v>
      </c>
      <c r="I9" s="347"/>
      <c r="J9" s="340" t="s">
        <v>273</v>
      </c>
      <c r="K9" s="340"/>
      <c r="L9" s="219">
        <v>2019</v>
      </c>
      <c r="M9" s="340" t="s">
        <v>274</v>
      </c>
      <c r="N9" s="340"/>
      <c r="O9" s="284" t="s">
        <v>943</v>
      </c>
    </row>
    <row r="10" spans="1:15" s="10" customFormat="1" ht="13.5" customHeight="1" x14ac:dyDescent="0.25">
      <c r="A10" s="25"/>
      <c r="B10" s="339"/>
      <c r="C10" s="339"/>
      <c r="D10" s="339"/>
      <c r="E10" s="101" t="s">
        <v>3</v>
      </c>
      <c r="F10" s="256" t="s">
        <v>97</v>
      </c>
      <c r="G10" s="256" t="s">
        <v>98</v>
      </c>
      <c r="H10" s="101" t="s">
        <v>2</v>
      </c>
      <c r="I10" s="101" t="s">
        <v>3</v>
      </c>
      <c r="J10" s="256" t="s">
        <v>97</v>
      </c>
      <c r="K10" s="256" t="s">
        <v>98</v>
      </c>
      <c r="L10" s="101" t="s">
        <v>2</v>
      </c>
      <c r="M10" s="256" t="s">
        <v>97</v>
      </c>
      <c r="N10" s="256" t="s">
        <v>98</v>
      </c>
      <c r="O10" s="101" t="s">
        <v>1</v>
      </c>
    </row>
    <row r="11" spans="1:15" s="10" customFormat="1" ht="15" customHeight="1" x14ac:dyDescent="0.25">
      <c r="A11" s="35" t="s">
        <v>99</v>
      </c>
      <c r="B11" s="35">
        <v>44061.48848884031</v>
      </c>
      <c r="C11" s="35">
        <v>49949.514455593671</v>
      </c>
      <c r="D11" s="35">
        <v>59264.443661309713</v>
      </c>
      <c r="E11" s="35">
        <v>60600.484543333536</v>
      </c>
      <c r="F11" s="73">
        <v>2.2543717606785529</v>
      </c>
      <c r="G11" s="73">
        <v>0.7975905018159094</v>
      </c>
      <c r="H11" s="92">
        <v>59332.716920043531</v>
      </c>
      <c r="I11" s="35">
        <v>56649.238343434612</v>
      </c>
      <c r="J11" s="73">
        <v>-6.5201561170249551</v>
      </c>
      <c r="K11" s="73">
        <v>-2.21273888560451</v>
      </c>
      <c r="L11" s="92">
        <v>58240</v>
      </c>
      <c r="M11" s="73">
        <v>2.8080901051509954</v>
      </c>
      <c r="N11" s="73">
        <v>0.87599976023387038</v>
      </c>
      <c r="O11" s="35">
        <v>59324.271295457111</v>
      </c>
    </row>
    <row r="12" spans="1:15" s="10" customFormat="1" ht="13.5" customHeight="1" x14ac:dyDescent="0.25">
      <c r="A12" s="109" t="s">
        <v>268</v>
      </c>
      <c r="B12" s="37">
        <v>46038.159297410311</v>
      </c>
      <c r="C12" s="37">
        <v>51915.052886613674</v>
      </c>
      <c r="D12" s="37">
        <v>60936.202114839711</v>
      </c>
      <c r="E12" s="37">
        <v>62324.880793303535</v>
      </c>
      <c r="F12" s="103">
        <v>2.278905856073421</v>
      </c>
      <c r="G12" s="103">
        <v>0.82901424568628312</v>
      </c>
      <c r="H12" s="78" t="s">
        <v>177</v>
      </c>
      <c r="I12" s="37">
        <v>57598.07144789461</v>
      </c>
      <c r="J12" s="103">
        <v>-7.5841450240155091</v>
      </c>
      <c r="K12" s="103">
        <v>-2.6470622973816926</v>
      </c>
      <c r="L12" s="78" t="s">
        <v>177</v>
      </c>
      <c r="M12" s="78" t="s">
        <v>177</v>
      </c>
      <c r="N12" s="78" t="s">
        <v>177</v>
      </c>
      <c r="O12" s="37">
        <v>60226.353145857109</v>
      </c>
    </row>
    <row r="13" spans="1:15" s="10" customFormat="1" ht="12.75" customHeight="1" x14ac:dyDescent="0.25">
      <c r="A13" s="110" t="s">
        <v>100</v>
      </c>
      <c r="B13" s="37">
        <v>46461.388064290004</v>
      </c>
      <c r="C13" s="37">
        <v>50079.143526289998</v>
      </c>
      <c r="D13" s="37">
        <v>59773.398208290011</v>
      </c>
      <c r="E13" s="37">
        <v>57184.131508290004</v>
      </c>
      <c r="F13" s="103">
        <v>-4.3318044106799629</v>
      </c>
      <c r="G13" s="103">
        <v>-1.5457420161125024</v>
      </c>
      <c r="H13" s="78" t="s">
        <v>177</v>
      </c>
      <c r="I13" s="37">
        <v>58443.411874289995</v>
      </c>
      <c r="J13" s="103">
        <v>2.2021500244651548</v>
      </c>
      <c r="K13" s="103">
        <v>0.70521007620272846</v>
      </c>
      <c r="L13" s="78" t="s">
        <v>177</v>
      </c>
      <c r="M13" s="78" t="s">
        <v>177</v>
      </c>
      <c r="N13" s="78" t="s">
        <v>177</v>
      </c>
      <c r="O13" s="37">
        <v>61277.716011289995</v>
      </c>
    </row>
    <row r="14" spans="1:15" s="10" customFormat="1" ht="12.75" customHeight="1" x14ac:dyDescent="0.25">
      <c r="A14" s="111" t="s">
        <v>278</v>
      </c>
      <c r="B14" s="37">
        <v>46370.710064290004</v>
      </c>
      <c r="C14" s="37">
        <v>49998.008526289996</v>
      </c>
      <c r="D14" s="37">
        <v>59692.263208290009</v>
      </c>
      <c r="E14" s="37">
        <v>57102.996508290002</v>
      </c>
      <c r="F14" s="103">
        <v>-4.337692291821849</v>
      </c>
      <c r="G14" s="103">
        <v>-1.5457420161125024</v>
      </c>
      <c r="H14" s="104">
        <v>58429.196113999998</v>
      </c>
      <c r="I14" s="37">
        <v>58248.868072289995</v>
      </c>
      <c r="J14" s="103">
        <v>2.006675015440984</v>
      </c>
      <c r="K14" s="103">
        <v>0.64169996990724176</v>
      </c>
      <c r="L14" s="104">
        <v>60970</v>
      </c>
      <c r="M14" s="103">
        <v>4.6715618994225494</v>
      </c>
      <c r="N14" s="103">
        <v>1.4984714437896129</v>
      </c>
      <c r="O14" s="37">
        <v>61178.138477289998</v>
      </c>
    </row>
    <row r="15" spans="1:15" s="10" customFormat="1" ht="12.75" customHeight="1" x14ac:dyDescent="0.25">
      <c r="A15" s="111" t="s">
        <v>269</v>
      </c>
      <c r="B15" s="37">
        <v>90.677999999999997</v>
      </c>
      <c r="C15" s="37">
        <v>81.135000000000005</v>
      </c>
      <c r="D15" s="37">
        <v>81.135000000000005</v>
      </c>
      <c r="E15" s="37">
        <v>81.135000000000005</v>
      </c>
      <c r="F15" s="103">
        <v>0</v>
      </c>
      <c r="G15" s="103">
        <v>0</v>
      </c>
      <c r="H15" s="78" t="s">
        <v>177</v>
      </c>
      <c r="I15" s="37">
        <v>194.543802</v>
      </c>
      <c r="J15" s="103">
        <v>139.77790349417637</v>
      </c>
      <c r="K15" s="103">
        <v>6.35101062954877E-2</v>
      </c>
      <c r="L15" s="78" t="s">
        <v>177</v>
      </c>
      <c r="M15" s="78" t="s">
        <v>177</v>
      </c>
      <c r="N15" s="78" t="s">
        <v>177</v>
      </c>
      <c r="O15" s="37">
        <v>99.577534</v>
      </c>
    </row>
    <row r="16" spans="1:15" s="10" customFormat="1" ht="12.75" customHeight="1" x14ac:dyDescent="0.25">
      <c r="A16" s="110" t="s">
        <v>101</v>
      </c>
      <c r="B16" s="37">
        <v>-423.2287668796962</v>
      </c>
      <c r="C16" s="37">
        <v>1835.9093603236761</v>
      </c>
      <c r="D16" s="37">
        <v>1162.8039065496996</v>
      </c>
      <c r="E16" s="37">
        <v>5140.7492850135313</v>
      </c>
      <c r="F16" s="103">
        <v>342.09941642415782</v>
      </c>
      <c r="G16" s="103">
        <v>2.3747562617987854</v>
      </c>
      <c r="H16" s="78" t="s">
        <v>177</v>
      </c>
      <c r="I16" s="37">
        <v>-845.34042639538529</v>
      </c>
      <c r="J16" s="103">
        <v>-116.44391468107086</v>
      </c>
      <c r="K16" s="103">
        <v>-3.3522723735844209</v>
      </c>
      <c r="L16" s="78" t="s">
        <v>177</v>
      </c>
      <c r="M16" s="78" t="s">
        <v>177</v>
      </c>
      <c r="N16" s="78" t="s">
        <v>177</v>
      </c>
      <c r="O16" s="37">
        <v>-1051.3628654328895</v>
      </c>
    </row>
    <row r="17" spans="1:15" s="10" customFormat="1" ht="13.5" customHeight="1" x14ac:dyDescent="0.25">
      <c r="A17" s="109" t="s">
        <v>279</v>
      </c>
      <c r="B17" s="37">
        <v>-1976.67080857</v>
      </c>
      <c r="C17" s="37">
        <v>-1965.5384310200002</v>
      </c>
      <c r="D17" s="37">
        <v>-1671.7584535300002</v>
      </c>
      <c r="E17" s="37">
        <v>-1724.3962499700001</v>
      </c>
      <c r="F17" s="103">
        <v>3.1486484383466129</v>
      </c>
      <c r="G17" s="103">
        <v>-3.1423743870372521E-2</v>
      </c>
      <c r="H17" s="78" t="s">
        <v>177</v>
      </c>
      <c r="I17" s="37">
        <v>-948.83310445999916</v>
      </c>
      <c r="J17" s="103">
        <v>-44.975923922560938</v>
      </c>
      <c r="K17" s="103">
        <v>0.43432341177718248</v>
      </c>
      <c r="L17" s="78" t="s">
        <v>177</v>
      </c>
      <c r="M17" s="78" t="s">
        <v>177</v>
      </c>
      <c r="N17" s="78" t="s">
        <v>177</v>
      </c>
      <c r="O17" s="37">
        <v>-902.08185040000012</v>
      </c>
    </row>
    <row r="18" spans="1:15" s="10" customFormat="1" ht="15" customHeight="1" x14ac:dyDescent="0.25">
      <c r="A18" s="35" t="s">
        <v>270</v>
      </c>
      <c r="B18" s="35">
        <v>101943.53741657492</v>
      </c>
      <c r="C18" s="35">
        <v>104636.89233335157</v>
      </c>
      <c r="D18" s="35">
        <v>108245.18530907208</v>
      </c>
      <c r="E18" s="35">
        <v>117967.63541761409</v>
      </c>
      <c r="F18" s="73">
        <v>8.9818776519080537</v>
      </c>
      <c r="G18" s="73">
        <v>5.8041142043540344</v>
      </c>
      <c r="H18" s="92">
        <v>128692.23628924298</v>
      </c>
      <c r="I18" s="35">
        <v>124944.60924439695</v>
      </c>
      <c r="J18" s="73">
        <v>5.9143118382290805</v>
      </c>
      <c r="K18" s="73">
        <v>3.9071777635021259</v>
      </c>
      <c r="L18" s="92">
        <v>134965</v>
      </c>
      <c r="M18" s="73">
        <v>8.0198664161674529</v>
      </c>
      <c r="N18" s="73">
        <v>5.5180233086018857</v>
      </c>
      <c r="O18" s="35">
        <v>122766.93319229496</v>
      </c>
    </row>
    <row r="19" spans="1:15" s="10" customFormat="1" ht="13.5" customHeight="1" x14ac:dyDescent="0.25">
      <c r="A19" s="109" t="s">
        <v>103</v>
      </c>
      <c r="B19" s="37">
        <v>123781.93471731457</v>
      </c>
      <c r="C19" s="37">
        <v>126412.96720831942</v>
      </c>
      <c r="D19" s="37">
        <v>131082.80501538917</v>
      </c>
      <c r="E19" s="37">
        <v>139328.22115033845</v>
      </c>
      <c r="F19" s="103">
        <v>6.2902347367232991</v>
      </c>
      <c r="G19" s="103">
        <v>4.9223535606135203</v>
      </c>
      <c r="H19" s="104">
        <v>150177.68375596733</v>
      </c>
      <c r="I19" s="37">
        <v>143299.1749068881</v>
      </c>
      <c r="J19" s="103">
        <v>2.8500713809192391</v>
      </c>
      <c r="K19" s="103">
        <v>2.2237753218919898</v>
      </c>
      <c r="L19" s="104">
        <v>153310</v>
      </c>
      <c r="M19" s="103">
        <v>6.9859614332159703</v>
      </c>
      <c r="N19" s="103">
        <v>5.5127556948056009</v>
      </c>
      <c r="O19" s="37">
        <v>142453.31963746296</v>
      </c>
    </row>
    <row r="20" spans="1:15" s="10" customFormat="1" ht="12.75" customHeight="1" x14ac:dyDescent="0.25">
      <c r="A20" s="110" t="s">
        <v>104</v>
      </c>
      <c r="B20" s="37">
        <v>28356.683137928561</v>
      </c>
      <c r="C20" s="37">
        <v>29494.212437209691</v>
      </c>
      <c r="D20" s="37">
        <v>30684.602485959877</v>
      </c>
      <c r="E20" s="37">
        <v>31431.325740499502</v>
      </c>
      <c r="F20" s="103">
        <v>2.4335438429788914</v>
      </c>
      <c r="G20" s="103">
        <v>0.4457793046000888</v>
      </c>
      <c r="H20" s="104">
        <v>35483.283935308544</v>
      </c>
      <c r="I20" s="37">
        <v>32342.349120785322</v>
      </c>
      <c r="J20" s="103">
        <v>2.8984567428282482</v>
      </c>
      <c r="K20" s="103">
        <v>0.5101825493194696</v>
      </c>
      <c r="L20" s="104">
        <v>36694</v>
      </c>
      <c r="M20" s="103">
        <v>13.454962294059269</v>
      </c>
      <c r="N20" s="103">
        <v>2.3963647294869754</v>
      </c>
      <c r="O20" s="37">
        <v>31950.108128484288</v>
      </c>
    </row>
    <row r="21" spans="1:15" s="10" customFormat="1" ht="12.75" customHeight="1" x14ac:dyDescent="0.25">
      <c r="A21" s="111" t="s">
        <v>280</v>
      </c>
      <c r="B21" s="37">
        <v>17435.767403558013</v>
      </c>
      <c r="C21" s="37">
        <v>17387.368345054583</v>
      </c>
      <c r="D21" s="37">
        <v>21597.659214736061</v>
      </c>
      <c r="E21" s="37">
        <v>23542.344141023488</v>
      </c>
      <c r="F21" s="103">
        <v>9.0041467316076975</v>
      </c>
      <c r="G21" s="103">
        <v>1.1609391951254435</v>
      </c>
      <c r="H21" s="78" t="s">
        <v>177</v>
      </c>
      <c r="I21" s="37">
        <v>25225.75148513756</v>
      </c>
      <c r="J21" s="103">
        <v>7.1505510837413411</v>
      </c>
      <c r="K21" s="103">
        <v>0.94272558635518733</v>
      </c>
      <c r="L21" s="78" t="s">
        <v>177</v>
      </c>
      <c r="M21" s="78" t="s">
        <v>177</v>
      </c>
      <c r="N21" s="78" t="s">
        <v>177</v>
      </c>
      <c r="O21" s="37">
        <v>25476.57402105127</v>
      </c>
    </row>
    <row r="22" spans="1:15" s="10" customFormat="1" ht="12.75" customHeight="1" x14ac:dyDescent="0.25">
      <c r="A22" s="111" t="s">
        <v>281</v>
      </c>
      <c r="B22" s="37">
        <v>11191.500000000002</v>
      </c>
      <c r="C22" s="37">
        <v>11191.500000000002</v>
      </c>
      <c r="D22" s="37">
        <v>11191.500000000002</v>
      </c>
      <c r="E22" s="37">
        <v>11191.500000000002</v>
      </c>
      <c r="F22" s="103">
        <v>0</v>
      </c>
      <c r="G22" s="103">
        <v>0</v>
      </c>
      <c r="H22" s="78" t="s">
        <v>177</v>
      </c>
      <c r="I22" s="37">
        <v>11191.500000000002</v>
      </c>
      <c r="J22" s="103">
        <v>0</v>
      </c>
      <c r="K22" s="103">
        <v>0</v>
      </c>
      <c r="L22" s="78" t="s">
        <v>177</v>
      </c>
      <c r="M22" s="78" t="s">
        <v>177</v>
      </c>
      <c r="N22" s="78" t="s">
        <v>177</v>
      </c>
      <c r="O22" s="37">
        <v>11191.500000000002</v>
      </c>
    </row>
    <row r="23" spans="1:15" ht="12.75" customHeight="1" x14ac:dyDescent="0.2">
      <c r="A23" s="110" t="s">
        <v>105</v>
      </c>
      <c r="B23" s="37">
        <v>95425.251579386008</v>
      </c>
      <c r="C23" s="37">
        <v>96918.754771109729</v>
      </c>
      <c r="D23" s="37">
        <v>100398.2025294293</v>
      </c>
      <c r="E23" s="37">
        <v>107896.89540983894</v>
      </c>
      <c r="F23" s="103">
        <v>7.4689513273024755</v>
      </c>
      <c r="G23" s="103">
        <v>4.4765742560134232</v>
      </c>
      <c r="H23" s="104">
        <v>114694.39982065879</v>
      </c>
      <c r="I23" s="37">
        <v>110956.82578610277</v>
      </c>
      <c r="J23" s="103">
        <v>2.8359762944437872</v>
      </c>
      <c r="K23" s="103">
        <v>1.7135927725725162</v>
      </c>
      <c r="L23" s="104">
        <v>116616</v>
      </c>
      <c r="M23" s="103">
        <v>5.1003389595938087</v>
      </c>
      <c r="N23" s="103">
        <v>3.1163909653186335</v>
      </c>
      <c r="O23" s="37">
        <v>110503.21150897868</v>
      </c>
    </row>
    <row r="24" spans="1:15" ht="12.75" customHeight="1" x14ac:dyDescent="0.2">
      <c r="A24" s="111" t="s">
        <v>106</v>
      </c>
      <c r="B24" s="37">
        <v>839.78429467043986</v>
      </c>
      <c r="C24" s="37">
        <v>3152.5312273866648</v>
      </c>
      <c r="D24" s="37">
        <v>3343.671706996035</v>
      </c>
      <c r="E24" s="37">
        <v>4286.5928123260901</v>
      </c>
      <c r="F24" s="103">
        <v>28.200169991484557</v>
      </c>
      <c r="G24" s="103">
        <v>0.56290561740430389</v>
      </c>
      <c r="H24" s="78" t="s">
        <v>177</v>
      </c>
      <c r="I24" s="37">
        <v>5379.8756243953321</v>
      </c>
      <c r="J24" s="103">
        <v>25.504704083987395</v>
      </c>
      <c r="K24" s="103">
        <v>0.6122497229584285</v>
      </c>
      <c r="L24" s="78" t="s">
        <v>177</v>
      </c>
      <c r="M24" s="78" t="s">
        <v>177</v>
      </c>
      <c r="N24" s="78" t="s">
        <v>177</v>
      </c>
      <c r="O24" s="37">
        <v>5713.7209235728851</v>
      </c>
    </row>
    <row r="25" spans="1:15" ht="12.75" customHeight="1" x14ac:dyDescent="0.2">
      <c r="A25" s="111" t="s">
        <v>107</v>
      </c>
      <c r="B25" s="37">
        <v>94585.467284715574</v>
      </c>
      <c r="C25" s="37">
        <v>93766.22354372307</v>
      </c>
      <c r="D25" s="37">
        <v>97054.530822433269</v>
      </c>
      <c r="E25" s="37">
        <v>103610.30259751284</v>
      </c>
      <c r="F25" s="103">
        <v>6.7547302733076187</v>
      </c>
      <c r="G25" s="103">
        <v>3.9136686386091113</v>
      </c>
      <c r="H25" s="78" t="s">
        <v>177</v>
      </c>
      <c r="I25" s="37">
        <v>105576.95016170744</v>
      </c>
      <c r="J25" s="103">
        <v>1.8981196993838489</v>
      </c>
      <c r="K25" s="103">
        <v>1.1013430496140957</v>
      </c>
      <c r="L25" s="78" t="s">
        <v>177</v>
      </c>
      <c r="M25" s="78" t="s">
        <v>177</v>
      </c>
      <c r="N25" s="78" t="s">
        <v>177</v>
      </c>
      <c r="O25" s="37">
        <v>104789.4905854058</v>
      </c>
    </row>
    <row r="26" spans="1:15" ht="12.75" customHeight="1" x14ac:dyDescent="0.2">
      <c r="A26" s="110" t="s">
        <v>108</v>
      </c>
      <c r="B26" s="37">
        <v>0</v>
      </c>
      <c r="C26" s="37">
        <v>0</v>
      </c>
      <c r="D26" s="37">
        <v>0</v>
      </c>
      <c r="E26" s="37">
        <v>0</v>
      </c>
      <c r="F26" s="78" t="s">
        <v>177</v>
      </c>
      <c r="G26" s="78" t="s">
        <v>177</v>
      </c>
      <c r="H26" s="105">
        <v>0</v>
      </c>
      <c r="I26" s="37">
        <v>0</v>
      </c>
      <c r="J26" s="78" t="s">
        <v>177</v>
      </c>
      <c r="K26" s="78" t="s">
        <v>177</v>
      </c>
      <c r="L26" s="105">
        <v>0</v>
      </c>
      <c r="M26" s="78" t="s">
        <v>177</v>
      </c>
      <c r="N26" s="78" t="s">
        <v>177</v>
      </c>
      <c r="O26" s="37">
        <v>0</v>
      </c>
    </row>
    <row r="27" spans="1:15" ht="13.5" customHeight="1" x14ac:dyDescent="0.2">
      <c r="A27" s="109" t="s">
        <v>271</v>
      </c>
      <c r="B27" s="37">
        <v>-21838.397300739634</v>
      </c>
      <c r="C27" s="37">
        <v>-21776.074874967839</v>
      </c>
      <c r="D27" s="37">
        <v>-22837.619706317077</v>
      </c>
      <c r="E27" s="37">
        <v>-21360.585732724358</v>
      </c>
      <c r="F27" s="106">
        <v>6.4675478118420564</v>
      </c>
      <c r="G27" s="106">
        <v>0.88176064374050922</v>
      </c>
      <c r="H27" s="105">
        <v>-21485.447466724341</v>
      </c>
      <c r="I27" s="37">
        <v>-18354.56566249115</v>
      </c>
      <c r="J27" s="106">
        <v>14.072741767694097</v>
      </c>
      <c r="K27" s="103">
        <v>1.6834024416101359</v>
      </c>
      <c r="L27" s="105">
        <v>-18345</v>
      </c>
      <c r="M27" s="106">
        <v>5.2115983930356435E-2</v>
      </c>
      <c r="N27" s="103">
        <v>5.2676137962852374E-3</v>
      </c>
      <c r="O27" s="37">
        <v>-19686.386445168006</v>
      </c>
    </row>
    <row r="28" spans="1:15" ht="15" customHeight="1" x14ac:dyDescent="0.2">
      <c r="A28" s="35" t="s">
        <v>109</v>
      </c>
      <c r="B28" s="35">
        <v>146005.02590541524</v>
      </c>
      <c r="C28" s="35">
        <v>154586.40678894526</v>
      </c>
      <c r="D28" s="35">
        <v>167509.6289703818</v>
      </c>
      <c r="E28" s="35">
        <v>178568.11996094763</v>
      </c>
      <c r="F28" s="95">
        <v>6.6017046653008338</v>
      </c>
      <c r="G28" s="72" t="s">
        <v>177</v>
      </c>
      <c r="H28" s="92">
        <v>188024.9532092865</v>
      </c>
      <c r="I28" s="35">
        <v>181593.84758783155</v>
      </c>
      <c r="J28" s="95">
        <v>1.6944388659888565</v>
      </c>
      <c r="K28" s="72" t="s">
        <v>177</v>
      </c>
      <c r="L28" s="92">
        <v>193205</v>
      </c>
      <c r="M28" s="73">
        <v>6.3940230169705847</v>
      </c>
      <c r="N28" s="72" t="s">
        <v>177</v>
      </c>
      <c r="O28" s="35">
        <v>182091.20448775208</v>
      </c>
    </row>
    <row r="29" spans="1:15" ht="15" customHeight="1" x14ac:dyDescent="0.2">
      <c r="A29" s="35" t="s">
        <v>110</v>
      </c>
      <c r="B29" s="35">
        <v>146005.02590541524</v>
      </c>
      <c r="C29" s="35">
        <v>154586.40575194525</v>
      </c>
      <c r="D29" s="35">
        <v>167509.62793338179</v>
      </c>
      <c r="E29" s="35">
        <v>178568.11870594762</v>
      </c>
      <c r="F29" s="73">
        <v>6.6017045760281778</v>
      </c>
      <c r="G29" s="73">
        <v>6.6017045760281698</v>
      </c>
      <c r="H29" s="92">
        <v>188024.9532092865</v>
      </c>
      <c r="I29" s="35">
        <v>181593.84611483157</v>
      </c>
      <c r="J29" s="73">
        <v>1.694438755815364</v>
      </c>
      <c r="K29" s="73">
        <v>1.6944387558153564</v>
      </c>
      <c r="L29" s="92">
        <v>193205</v>
      </c>
      <c r="M29" s="73">
        <v>6.3940238799865989</v>
      </c>
      <c r="N29" s="73">
        <v>6.3940238799865892</v>
      </c>
      <c r="O29" s="35">
        <v>182091.20301475207</v>
      </c>
    </row>
    <row r="30" spans="1:15" s="6" customFormat="1" ht="12.75" customHeight="1" x14ac:dyDescent="0.2">
      <c r="A30" s="112" t="s">
        <v>111</v>
      </c>
      <c r="B30" s="102">
        <v>45778.483904000001</v>
      </c>
      <c r="C30" s="102">
        <v>46749.475143000003</v>
      </c>
      <c r="D30" s="102">
        <v>56432.565778000004</v>
      </c>
      <c r="E30" s="102">
        <v>56631.354283000001</v>
      </c>
      <c r="F30" s="107">
        <v>0.35225849163409428</v>
      </c>
      <c r="G30" s="107">
        <v>0.1186728831366365</v>
      </c>
      <c r="H30" s="116" t="s">
        <v>177</v>
      </c>
      <c r="I30" s="102">
        <v>57908.302799999998</v>
      </c>
      <c r="J30" s="107">
        <v>2.2548436871539179</v>
      </c>
      <c r="K30" s="107">
        <v>0.71510442415691156</v>
      </c>
      <c r="L30" s="116" t="s">
        <v>177</v>
      </c>
      <c r="M30" s="116" t="s">
        <v>177</v>
      </c>
      <c r="N30" s="116" t="s">
        <v>177</v>
      </c>
      <c r="O30" s="102">
        <v>58207.91807</v>
      </c>
    </row>
    <row r="31" spans="1:15" ht="12.75" customHeight="1" x14ac:dyDescent="0.2">
      <c r="A31" s="109" t="s">
        <v>112</v>
      </c>
      <c r="B31" s="37">
        <v>8706.6607847899977</v>
      </c>
      <c r="C31" s="37">
        <v>8967.2878127899967</v>
      </c>
      <c r="D31" s="37">
        <v>9207.4369898000004</v>
      </c>
      <c r="E31" s="37">
        <v>9297.7190448000001</v>
      </c>
      <c r="F31" s="103">
        <v>0.98053405198443855</v>
      </c>
      <c r="G31" s="103">
        <v>5.3896636338959955E-2</v>
      </c>
      <c r="H31" s="78" t="s">
        <v>177</v>
      </c>
      <c r="I31" s="37">
        <v>9696.2640097999974</v>
      </c>
      <c r="J31" s="103">
        <v>4.2864810506711759</v>
      </c>
      <c r="K31" s="103">
        <v>0.22318931726905336</v>
      </c>
      <c r="L31" s="78" t="s">
        <v>177</v>
      </c>
      <c r="M31" s="78" t="s">
        <v>177</v>
      </c>
      <c r="N31" s="78" t="s">
        <v>177</v>
      </c>
      <c r="O31" s="37">
        <v>8991.8429218000038</v>
      </c>
    </row>
    <row r="32" spans="1:15" ht="12.75" customHeight="1" x14ac:dyDescent="0.2">
      <c r="A32" s="109" t="s">
        <v>282</v>
      </c>
      <c r="B32" s="37">
        <v>45467.451550353762</v>
      </c>
      <c r="C32" s="37">
        <v>47502.622437769198</v>
      </c>
      <c r="D32" s="37">
        <v>54308.941832968994</v>
      </c>
      <c r="E32" s="37">
        <v>65600.805773829168</v>
      </c>
      <c r="F32" s="103">
        <v>20.79190564159601</v>
      </c>
      <c r="G32" s="103">
        <v>6.7410238325828793</v>
      </c>
      <c r="H32" s="78" t="s">
        <v>177</v>
      </c>
      <c r="I32" s="37">
        <v>69038.897108059522</v>
      </c>
      <c r="J32" s="103">
        <v>5.2409285124999982</v>
      </c>
      <c r="K32" s="103">
        <v>1.9253668343182473</v>
      </c>
      <c r="L32" s="78" t="s">
        <v>177</v>
      </c>
      <c r="M32" s="78" t="s">
        <v>177</v>
      </c>
      <c r="N32" s="78" t="s">
        <v>177</v>
      </c>
      <c r="O32" s="37">
        <v>66253.761520408065</v>
      </c>
    </row>
    <row r="33" spans="1:15" ht="12.75" customHeight="1" x14ac:dyDescent="0.2">
      <c r="A33" s="109" t="s">
        <v>102</v>
      </c>
      <c r="B33" s="37">
        <v>91830.913570271485</v>
      </c>
      <c r="C33" s="37">
        <v>98116.49550138606</v>
      </c>
      <c r="D33" s="37">
        <v>103993.2491106128</v>
      </c>
      <c r="E33" s="37">
        <v>103669.59388731845</v>
      </c>
      <c r="F33" s="103">
        <v>-0.31122714797582329</v>
      </c>
      <c r="G33" s="103">
        <v>-0.19321589289367141</v>
      </c>
      <c r="H33" s="78" t="s">
        <v>177</v>
      </c>
      <c r="I33" s="37">
        <v>102858.68499697205</v>
      </c>
      <c r="J33" s="103">
        <v>-0.78220513840133732</v>
      </c>
      <c r="K33" s="103">
        <v>-0.45411739577194227</v>
      </c>
      <c r="L33" s="78" t="s">
        <v>177</v>
      </c>
      <c r="M33" s="78" t="s">
        <v>177</v>
      </c>
      <c r="N33" s="78" t="s">
        <v>177</v>
      </c>
      <c r="O33" s="37">
        <v>106845.59857254401</v>
      </c>
    </row>
    <row r="34" spans="1:15" ht="15" customHeight="1" x14ac:dyDescent="0.2">
      <c r="A34" s="96" t="s">
        <v>113</v>
      </c>
      <c r="B34" s="96">
        <v>146005.02590541524</v>
      </c>
      <c r="C34" s="96">
        <v>154586.40575194525</v>
      </c>
      <c r="D34" s="96">
        <v>167509.62793338179</v>
      </c>
      <c r="E34" s="96">
        <v>178568.11870594762</v>
      </c>
      <c r="F34" s="108">
        <v>6.6017045760281778</v>
      </c>
      <c r="G34" s="115" t="s">
        <v>177</v>
      </c>
      <c r="H34" s="97">
        <v>188024.9532092865</v>
      </c>
      <c r="I34" s="96">
        <v>181593.84611483157</v>
      </c>
      <c r="J34" s="108">
        <v>1.694438755815364</v>
      </c>
      <c r="K34" s="115" t="s">
        <v>177</v>
      </c>
      <c r="L34" s="97">
        <v>193205</v>
      </c>
      <c r="M34" s="108">
        <v>-3.7357869699692681</v>
      </c>
      <c r="N34" s="115" t="s">
        <v>177</v>
      </c>
      <c r="O34" s="96">
        <v>182091.20301475207</v>
      </c>
    </row>
    <row r="35" spans="1:15" ht="19.5" customHeight="1" x14ac:dyDescent="0.2">
      <c r="A35" s="67" t="s">
        <v>223</v>
      </c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</row>
    <row r="36" spans="1:15" ht="15.75" customHeight="1" x14ac:dyDescent="0.2">
      <c r="A36" s="50" t="s">
        <v>275</v>
      </c>
      <c r="B36" s="113"/>
      <c r="C36" s="113"/>
      <c r="D36" s="113"/>
      <c r="E36" s="113"/>
      <c r="F36" s="113"/>
      <c r="G36" s="113"/>
      <c r="H36" s="113"/>
      <c r="I36" s="113"/>
      <c r="J36" s="113"/>
      <c r="K36" s="113"/>
      <c r="L36" s="113"/>
      <c r="M36" s="2"/>
      <c r="N36" s="2"/>
      <c r="O36" s="2"/>
    </row>
    <row r="37" spans="1:15" ht="13.5" customHeight="1" x14ac:dyDescent="0.2">
      <c r="A37" s="114" t="s">
        <v>272</v>
      </c>
      <c r="B37" s="114"/>
      <c r="C37" s="114"/>
      <c r="D37" s="114"/>
      <c r="E37" s="114"/>
      <c r="F37" s="114"/>
      <c r="G37" s="114"/>
      <c r="H37" s="114"/>
      <c r="I37" s="114"/>
      <c r="J37" s="114"/>
      <c r="K37" s="114"/>
      <c r="L37" s="114"/>
      <c r="M37" s="114"/>
      <c r="N37" s="114"/>
      <c r="O37" s="114"/>
    </row>
  </sheetData>
  <mergeCells count="7">
    <mergeCell ref="C9:C10"/>
    <mergeCell ref="B9:B10"/>
    <mergeCell ref="J9:K9"/>
    <mergeCell ref="M9:N9"/>
    <mergeCell ref="F9:G9"/>
    <mergeCell ref="H9:I9"/>
    <mergeCell ref="D9:D10"/>
  </mergeCells>
  <conditionalFormatting sqref="B11:E34 H11:I11 L11 O11:O34 H14:I14 I12:I13 H18:I20 I15:I17 L14 L18:L20 H23:I23 I21:I22 L23 H26:I29 I24:I25 L26:L29 H34:I34 I30:I33 L34">
    <cfRule type="cellIs" dxfId="425" priority="19" operator="notBetween">
      <formula>9999</formula>
      <formula>-9999</formula>
    </cfRule>
  </conditionalFormatting>
  <conditionalFormatting sqref="L12:N13 H12:H13">
    <cfRule type="cellIs" dxfId="424" priority="18" operator="between">
      <formula>9999</formula>
      <formula>-9999</formula>
    </cfRule>
  </conditionalFormatting>
  <conditionalFormatting sqref="H15:H17">
    <cfRule type="cellIs" dxfId="423" priority="17" operator="between">
      <formula>9999</formula>
      <formula>-9999</formula>
    </cfRule>
  </conditionalFormatting>
  <conditionalFormatting sqref="L15:N17">
    <cfRule type="cellIs" dxfId="422" priority="16" operator="between">
      <formula>9999</formula>
      <formula>-9999</formula>
    </cfRule>
  </conditionalFormatting>
  <conditionalFormatting sqref="H21:H22">
    <cfRule type="cellIs" dxfId="421" priority="15" operator="between">
      <formula>9999</formula>
      <formula>-9999</formula>
    </cfRule>
  </conditionalFormatting>
  <conditionalFormatting sqref="L21:N22">
    <cfRule type="cellIs" dxfId="420" priority="14" operator="between">
      <formula>9999</formula>
      <formula>-9999</formula>
    </cfRule>
  </conditionalFormatting>
  <conditionalFormatting sqref="L24:N25">
    <cfRule type="cellIs" dxfId="419" priority="13" operator="between">
      <formula>9999</formula>
      <formula>-9999</formula>
    </cfRule>
  </conditionalFormatting>
  <conditionalFormatting sqref="M26:N26">
    <cfRule type="cellIs" dxfId="418" priority="12" operator="between">
      <formula>9999</formula>
      <formula>-9999</formula>
    </cfRule>
  </conditionalFormatting>
  <conditionalFormatting sqref="J26:K26">
    <cfRule type="cellIs" dxfId="417" priority="11" operator="between">
      <formula>9999</formula>
      <formula>-9999</formula>
    </cfRule>
  </conditionalFormatting>
  <conditionalFormatting sqref="H24:H25">
    <cfRule type="cellIs" dxfId="416" priority="10" operator="between">
      <formula>9999</formula>
      <formula>-9999</formula>
    </cfRule>
  </conditionalFormatting>
  <conditionalFormatting sqref="F26:G26">
    <cfRule type="cellIs" dxfId="415" priority="9" operator="between">
      <formula>9999</formula>
      <formula>-9999</formula>
    </cfRule>
  </conditionalFormatting>
  <conditionalFormatting sqref="G28">
    <cfRule type="cellIs" dxfId="414" priority="8" operator="between">
      <formula>9999</formula>
      <formula>-9999</formula>
    </cfRule>
  </conditionalFormatting>
  <conditionalFormatting sqref="H30:H33">
    <cfRule type="cellIs" dxfId="413" priority="7" operator="between">
      <formula>9999</formula>
      <formula>-9999</formula>
    </cfRule>
  </conditionalFormatting>
  <conditionalFormatting sqref="L30:N33">
    <cfRule type="cellIs" dxfId="412" priority="6" operator="between">
      <formula>9999</formula>
      <formula>-9999</formula>
    </cfRule>
  </conditionalFormatting>
  <conditionalFormatting sqref="N28">
    <cfRule type="cellIs" dxfId="411" priority="5" operator="between">
      <formula>9999</formula>
      <formula>-9999</formula>
    </cfRule>
  </conditionalFormatting>
  <conditionalFormatting sqref="K28">
    <cfRule type="cellIs" dxfId="410" priority="4" operator="between">
      <formula>9999</formula>
      <formula>-9999</formula>
    </cfRule>
  </conditionalFormatting>
  <conditionalFormatting sqref="K34">
    <cfRule type="cellIs" dxfId="409" priority="3" operator="between">
      <formula>9999</formula>
      <formula>-9999</formula>
    </cfRule>
  </conditionalFormatting>
  <conditionalFormatting sqref="N34">
    <cfRule type="cellIs" dxfId="408" priority="2" operator="between">
      <formula>9999</formula>
      <formula>-9999</formula>
    </cfRule>
  </conditionalFormatting>
  <conditionalFormatting sqref="G34">
    <cfRule type="cellIs" dxfId="407" priority="1" operator="between">
      <formula>9999</formula>
      <formula>-9999</formula>
    </cfRule>
  </conditionalFormatting>
  <hyperlinks>
    <hyperlink ref="A5" location="Índice!A23" display="Índice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M53"/>
  <sheetViews>
    <sheetView showGridLines="0" zoomScale="120" zoomScaleNormal="120" zoomScalePageLayoutView="120" workbookViewId="0">
      <selection activeCell="L11" sqref="L11"/>
    </sheetView>
  </sheetViews>
  <sheetFormatPr defaultColWidth="7.85546875" defaultRowHeight="15.75" x14ac:dyDescent="0.25"/>
  <cols>
    <col min="1" max="1" width="23.28515625" style="14" customWidth="1"/>
    <col min="2" max="13" width="5.28515625" style="14" customWidth="1"/>
    <col min="14" max="16384" width="7.85546875" style="10"/>
  </cols>
  <sheetData>
    <row r="1" spans="1:13" s="17" customFormat="1" ht="12.75" x14ac:dyDescent="0.2"/>
    <row r="2" spans="1:13" s="17" customFormat="1" ht="12.75" x14ac:dyDescent="0.2"/>
    <row r="3" spans="1:13" s="17" customFormat="1" ht="12.75" x14ac:dyDescent="0.2"/>
    <row r="4" spans="1:13" s="17" customFormat="1" ht="12.75" x14ac:dyDescent="0.2"/>
    <row r="5" spans="1:13" s="17" customFormat="1" ht="12.75" x14ac:dyDescent="0.2">
      <c r="A5" s="147" t="s">
        <v>203</v>
      </c>
    </row>
    <row r="6" spans="1:13" s="17" customFormat="1" ht="18.75" x14ac:dyDescent="0.3">
      <c r="A6" s="26" t="s">
        <v>201</v>
      </c>
    </row>
    <row r="7" spans="1:13" s="17" customFormat="1" ht="12.75" x14ac:dyDescent="0.2"/>
    <row r="8" spans="1:13" s="17" customFormat="1" ht="18" customHeight="1" x14ac:dyDescent="0.2">
      <c r="A8" s="27" t="s">
        <v>292</v>
      </c>
    </row>
    <row r="9" spans="1:13" s="2" customFormat="1" ht="13.5" customHeight="1" x14ac:dyDescent="0.2">
      <c r="A9" s="120"/>
      <c r="B9" s="219">
        <v>2013</v>
      </c>
      <c r="C9" s="219">
        <v>2014</v>
      </c>
      <c r="D9" s="219">
        <v>2015</v>
      </c>
      <c r="E9" s="219">
        <v>2016</v>
      </c>
      <c r="F9" s="219">
        <v>2017</v>
      </c>
      <c r="G9" s="341">
        <v>2018</v>
      </c>
      <c r="H9" s="342"/>
      <c r="I9" s="342"/>
      <c r="J9" s="343"/>
      <c r="K9" s="341">
        <v>2019</v>
      </c>
      <c r="L9" s="342"/>
      <c r="M9" s="342"/>
    </row>
    <row r="10" spans="1:13" s="2" customFormat="1" ht="13.5" customHeight="1" x14ac:dyDescent="0.2">
      <c r="A10" s="121"/>
      <c r="B10" s="44" t="s">
        <v>114</v>
      </c>
      <c r="C10" s="44" t="s">
        <v>114</v>
      </c>
      <c r="D10" s="44" t="s">
        <v>114</v>
      </c>
      <c r="E10" s="44" t="s">
        <v>114</v>
      </c>
      <c r="F10" s="44" t="s">
        <v>114</v>
      </c>
      <c r="G10" s="44" t="s">
        <v>115</v>
      </c>
      <c r="H10" s="44" t="s">
        <v>116</v>
      </c>
      <c r="I10" s="44" t="s">
        <v>117</v>
      </c>
      <c r="J10" s="44" t="s">
        <v>114</v>
      </c>
      <c r="K10" s="44" t="s">
        <v>186</v>
      </c>
      <c r="L10" s="44" t="s">
        <v>916</v>
      </c>
      <c r="M10" s="44" t="s">
        <v>187</v>
      </c>
    </row>
    <row r="11" spans="1:13" s="2" customFormat="1" ht="15" customHeight="1" x14ac:dyDescent="0.2">
      <c r="A11" s="117" t="s">
        <v>118</v>
      </c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</row>
    <row r="12" spans="1:13" s="2" customFormat="1" ht="12" customHeight="1" x14ac:dyDescent="0.2">
      <c r="A12" s="124" t="s">
        <v>119</v>
      </c>
      <c r="B12" s="127">
        <v>12.458330569624673</v>
      </c>
      <c r="C12" s="127">
        <v>11.878725171735361</v>
      </c>
      <c r="D12" s="127">
        <v>10.248314582588195</v>
      </c>
      <c r="E12" s="127">
        <v>10.441963043689885</v>
      </c>
      <c r="F12" s="127">
        <v>9.3770624665224247</v>
      </c>
      <c r="G12" s="127">
        <v>10.679670746486048</v>
      </c>
      <c r="H12" s="127">
        <v>12.466033756878407</v>
      </c>
      <c r="I12" s="127">
        <v>13.263775536387984</v>
      </c>
      <c r="J12" s="127">
        <v>13.842669650736775</v>
      </c>
      <c r="K12" s="127">
        <v>15.141964759905797</v>
      </c>
      <c r="L12" s="127">
        <v>15.821806088447682</v>
      </c>
      <c r="M12" s="128" t="s">
        <v>177</v>
      </c>
    </row>
    <row r="13" spans="1:13" s="2" customFormat="1" ht="12" customHeight="1" x14ac:dyDescent="0.2">
      <c r="A13" s="124" t="s">
        <v>120</v>
      </c>
      <c r="B13" s="127">
        <v>11.333039520521988</v>
      </c>
      <c r="C13" s="127">
        <v>10.549685312452732</v>
      </c>
      <c r="D13" s="127">
        <v>11.011079436320644</v>
      </c>
      <c r="E13" s="127">
        <v>9.3864543370440341</v>
      </c>
      <c r="F13" s="127">
        <v>8.2853486770973728</v>
      </c>
      <c r="G13" s="127">
        <v>8.4760871750199946</v>
      </c>
      <c r="H13" s="127">
        <v>9.3445725391052772</v>
      </c>
      <c r="I13" s="127">
        <v>9.0902184528039758</v>
      </c>
      <c r="J13" s="127">
        <v>8.8545243994717282</v>
      </c>
      <c r="K13" s="127">
        <v>9.4049011324653513</v>
      </c>
      <c r="L13" s="127">
        <v>9.2099222752165328</v>
      </c>
      <c r="M13" s="128" t="s">
        <v>177</v>
      </c>
    </row>
    <row r="14" spans="1:13" s="2" customFormat="1" ht="12" customHeight="1" x14ac:dyDescent="0.2">
      <c r="A14" s="124" t="s">
        <v>121</v>
      </c>
      <c r="B14" s="127">
        <v>11.198116963085679</v>
      </c>
      <c r="C14" s="127">
        <v>11.271187649830543</v>
      </c>
      <c r="D14" s="127">
        <v>10.66693925557097</v>
      </c>
      <c r="E14" s="127">
        <v>9.3069298619458891</v>
      </c>
      <c r="F14" s="127">
        <v>9.2537145899861439</v>
      </c>
      <c r="G14" s="127">
        <v>9.5506830310682478</v>
      </c>
      <c r="H14" s="127">
        <v>8.8033264686765094</v>
      </c>
      <c r="I14" s="127">
        <v>9.5341878122361763</v>
      </c>
      <c r="J14" s="127">
        <v>8.466461979745052</v>
      </c>
      <c r="K14" s="127">
        <v>10.253154861450556</v>
      </c>
      <c r="L14" s="127">
        <v>9.6950473606699248</v>
      </c>
      <c r="M14" s="128" t="s">
        <v>177</v>
      </c>
    </row>
    <row r="15" spans="1:13" s="2" customFormat="1" ht="12" customHeight="1" x14ac:dyDescent="0.2">
      <c r="A15" s="124" t="s">
        <v>122</v>
      </c>
      <c r="B15" s="127">
        <v>8.9655930534632091</v>
      </c>
      <c r="C15" s="127">
        <v>8.538393313834062</v>
      </c>
      <c r="D15" s="127">
        <v>9.4924911663571496</v>
      </c>
      <c r="E15" s="127">
        <v>7.8583042200684057</v>
      </c>
      <c r="F15" s="127">
        <v>6.851984003885649</v>
      </c>
      <c r="G15" s="127">
        <v>6.7362945073131844</v>
      </c>
      <c r="H15" s="127">
        <v>8.9090425059446279</v>
      </c>
      <c r="I15" s="127">
        <v>10.326746910349001</v>
      </c>
      <c r="J15" s="127">
        <v>8.5877017764141286</v>
      </c>
      <c r="K15" s="127">
        <v>8.8672926071815503</v>
      </c>
      <c r="L15" s="127">
        <v>8.6956315766204586</v>
      </c>
      <c r="M15" s="128" t="s">
        <v>177</v>
      </c>
    </row>
    <row r="16" spans="1:13" s="2" customFormat="1" ht="12" customHeight="1" x14ac:dyDescent="0.2">
      <c r="A16" s="124" t="s">
        <v>123</v>
      </c>
      <c r="B16" s="127">
        <v>10.381218186087059</v>
      </c>
      <c r="C16" s="127">
        <v>11.545821614599326</v>
      </c>
      <c r="D16" s="127">
        <v>9.5586227461123787</v>
      </c>
      <c r="E16" s="127">
        <v>10.256309557449034</v>
      </c>
      <c r="F16" s="127">
        <v>9.3939111124083343</v>
      </c>
      <c r="G16" s="127">
        <v>7.7794980450075686</v>
      </c>
      <c r="H16" s="127">
        <v>8.9679222276366417</v>
      </c>
      <c r="I16" s="127">
        <v>8.9429974298365202</v>
      </c>
      <c r="J16" s="127">
        <v>9.3312864620562621</v>
      </c>
      <c r="K16" s="127">
        <v>9.3959980190847165</v>
      </c>
      <c r="L16" s="127">
        <v>9.5333264421116475</v>
      </c>
      <c r="M16" s="128" t="s">
        <v>177</v>
      </c>
    </row>
    <row r="17" spans="1:13" s="2" customFormat="1" ht="12" customHeight="1" x14ac:dyDescent="0.2">
      <c r="A17" s="124" t="s">
        <v>124</v>
      </c>
      <c r="B17" s="127">
        <v>10.462712319996927</v>
      </c>
      <c r="C17" s="127">
        <v>10.902352704967647</v>
      </c>
      <c r="D17" s="127">
        <v>10.456393181341832</v>
      </c>
      <c r="E17" s="127">
        <v>10.449665357144861</v>
      </c>
      <c r="F17" s="127">
        <v>10.036422779518526</v>
      </c>
      <c r="G17" s="127">
        <v>10.026102676514968</v>
      </c>
      <c r="H17" s="127">
        <v>9.9834211951589573</v>
      </c>
      <c r="I17" s="127">
        <v>9.9876927876171848</v>
      </c>
      <c r="J17" s="127">
        <v>9.5677464001225179</v>
      </c>
      <c r="K17" s="127">
        <v>9.4961899105635865</v>
      </c>
      <c r="L17" s="127">
        <v>9.4202090167508299</v>
      </c>
      <c r="M17" s="128" t="s">
        <v>177</v>
      </c>
    </row>
    <row r="18" spans="1:13" s="2" customFormat="1" ht="12" customHeight="1" x14ac:dyDescent="0.2">
      <c r="A18" s="124" t="s">
        <v>125</v>
      </c>
      <c r="B18" s="127">
        <v>9.4720303396389536</v>
      </c>
      <c r="C18" s="127">
        <v>9.8677745206739083</v>
      </c>
      <c r="D18" s="127">
        <v>9.5903140891021668</v>
      </c>
      <c r="E18" s="127">
        <v>9.2498894276136863</v>
      </c>
      <c r="F18" s="127">
        <v>9.3578385565009867</v>
      </c>
      <c r="G18" s="127">
        <v>9.4336274927290358</v>
      </c>
      <c r="H18" s="127">
        <v>9.3679101414650834</v>
      </c>
      <c r="I18" s="127">
        <v>9.344883927514287</v>
      </c>
      <c r="J18" s="127">
        <v>9.0239893282586596</v>
      </c>
      <c r="K18" s="127">
        <v>9.0918746046519665</v>
      </c>
      <c r="L18" s="127">
        <v>9.0865676853703121</v>
      </c>
      <c r="M18" s="128" t="s">
        <v>177</v>
      </c>
    </row>
    <row r="19" spans="1:13" s="2" customFormat="1" ht="12" customHeight="1" x14ac:dyDescent="0.2">
      <c r="A19" s="124" t="s">
        <v>126</v>
      </c>
      <c r="B19" s="127">
        <v>8.9091562931476069</v>
      </c>
      <c r="C19" s="127">
        <v>8.828811343047839</v>
      </c>
      <c r="D19" s="127">
        <v>8.4979499210583977</v>
      </c>
      <c r="E19" s="127">
        <v>8.6108625621809125</v>
      </c>
      <c r="F19" s="127">
        <v>8.660873585361518</v>
      </c>
      <c r="G19" s="127">
        <v>8.5732526953462624</v>
      </c>
      <c r="H19" s="127">
        <v>8.5317488496032841</v>
      </c>
      <c r="I19" s="127">
        <v>8.5147711689349048</v>
      </c>
      <c r="J19" s="127">
        <v>8.3928988345867168</v>
      </c>
      <c r="K19" s="127">
        <v>8.3657194250688391</v>
      </c>
      <c r="L19" s="127">
        <v>8.3536882135272794</v>
      </c>
      <c r="M19" s="128" t="s">
        <v>177</v>
      </c>
    </row>
    <row r="20" spans="1:13" s="2" customFormat="1" ht="12" customHeight="1" x14ac:dyDescent="0.2">
      <c r="A20" s="124" t="s">
        <v>127</v>
      </c>
      <c r="B20" s="127">
        <v>17.853489826529774</v>
      </c>
      <c r="C20" s="127">
        <v>16.156970801266326</v>
      </c>
      <c r="D20" s="127">
        <v>15.20087432822675</v>
      </c>
      <c r="E20" s="127">
        <v>17.143566323589855</v>
      </c>
      <c r="F20" s="127">
        <v>15.873069964677097</v>
      </c>
      <c r="G20" s="127">
        <v>16.151100255464232</v>
      </c>
      <c r="H20" s="127">
        <v>16.650933384467081</v>
      </c>
      <c r="I20" s="127">
        <v>16.012549507606696</v>
      </c>
      <c r="J20" s="127">
        <v>16.15376693625845</v>
      </c>
      <c r="K20" s="127">
        <v>15.943310482412814</v>
      </c>
      <c r="L20" s="127">
        <v>16.505582588180161</v>
      </c>
      <c r="M20" s="128" t="s">
        <v>177</v>
      </c>
    </row>
    <row r="21" spans="1:13" s="2" customFormat="1" ht="15" customHeight="1" x14ac:dyDescent="0.2">
      <c r="A21" s="118" t="s">
        <v>128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</row>
    <row r="22" spans="1:13" s="2" customFormat="1" ht="12" customHeight="1" x14ac:dyDescent="0.2">
      <c r="A22" s="124" t="s">
        <v>129</v>
      </c>
      <c r="B22" s="127"/>
      <c r="C22" s="127"/>
      <c r="D22" s="127"/>
      <c r="E22" s="127"/>
      <c r="F22" s="127"/>
      <c r="G22" s="127"/>
      <c r="H22" s="127"/>
      <c r="I22" s="127"/>
      <c r="J22" s="127"/>
      <c r="K22" s="127"/>
      <c r="L22" s="127"/>
      <c r="M22" s="127"/>
    </row>
    <row r="23" spans="1:13" s="2" customFormat="1" ht="12" customHeight="1" x14ac:dyDescent="0.2">
      <c r="A23" s="125" t="s">
        <v>119</v>
      </c>
      <c r="B23" s="129">
        <v>4.4345546409614292</v>
      </c>
      <c r="C23" s="129">
        <v>2.6075769606551646</v>
      </c>
      <c r="D23" s="129">
        <v>2.0996543447232696</v>
      </c>
      <c r="E23" s="129">
        <v>2.0916918450619719</v>
      </c>
      <c r="F23" s="129">
        <v>1.3425022598740379</v>
      </c>
      <c r="G23" s="129">
        <v>1.3483703795650404</v>
      </c>
      <c r="H23" s="129">
        <v>1.3438126932861016</v>
      </c>
      <c r="I23" s="129">
        <v>1.348609613457026</v>
      </c>
      <c r="J23" s="129">
        <v>1.3410337986328098</v>
      </c>
      <c r="K23" s="129">
        <v>1.1075228057923081</v>
      </c>
      <c r="L23" s="129">
        <v>1.1078109393620712</v>
      </c>
      <c r="M23" s="128" t="s">
        <v>177</v>
      </c>
    </row>
    <row r="24" spans="1:13" s="2" customFormat="1" ht="12" customHeight="1" x14ac:dyDescent="0.2">
      <c r="A24" s="125" t="s">
        <v>130</v>
      </c>
      <c r="B24" s="129">
        <v>4.2588762942280214</v>
      </c>
      <c r="C24" s="129">
        <v>2.8679628472003884</v>
      </c>
      <c r="D24" s="129">
        <v>2.761038339566694</v>
      </c>
      <c r="E24" s="129">
        <v>2.5385805149654903</v>
      </c>
      <c r="F24" s="129">
        <v>1.8744763906020696</v>
      </c>
      <c r="G24" s="129">
        <v>1.8714920734690315</v>
      </c>
      <c r="H24" s="129">
        <v>2.1222480456416761</v>
      </c>
      <c r="I24" s="129">
        <v>1.8853243401852091</v>
      </c>
      <c r="J24" s="129">
        <v>1.6110638858915856</v>
      </c>
      <c r="K24" s="129">
        <v>1.5078622868451683</v>
      </c>
      <c r="L24" s="129">
        <v>1.4804674355713354</v>
      </c>
      <c r="M24" s="128" t="s">
        <v>177</v>
      </c>
    </row>
    <row r="25" spans="1:13" s="2" customFormat="1" ht="12" customHeight="1" x14ac:dyDescent="0.2">
      <c r="A25" s="125" t="s">
        <v>121</v>
      </c>
      <c r="B25" s="127">
        <v>4.1528441208164653</v>
      </c>
      <c r="C25" s="127">
        <v>3.5180615759369678</v>
      </c>
      <c r="D25" s="127">
        <v>3.5236213487074974</v>
      </c>
      <c r="E25" s="127">
        <v>3.2363710980078975</v>
      </c>
      <c r="F25" s="127">
        <v>2.387761716060917</v>
      </c>
      <c r="G25" s="127">
        <v>2.6225940254317002</v>
      </c>
      <c r="H25" s="127">
        <v>2.3698438001599498</v>
      </c>
      <c r="I25" s="127">
        <v>2.2962985304808678</v>
      </c>
      <c r="J25" s="127">
        <v>1.6696194173564494</v>
      </c>
      <c r="K25" s="127">
        <v>1.583058328214251</v>
      </c>
      <c r="L25" s="127">
        <v>1.4472177394875656</v>
      </c>
      <c r="M25" s="128" t="s">
        <v>177</v>
      </c>
    </row>
    <row r="26" spans="1:13" s="2" customFormat="1" ht="12" customHeight="1" x14ac:dyDescent="0.2">
      <c r="A26" s="125" t="s">
        <v>122</v>
      </c>
      <c r="B26" s="127">
        <v>4.2891535830781935</v>
      </c>
      <c r="C26" s="127">
        <v>4.3622997081797541</v>
      </c>
      <c r="D26" s="127">
        <v>4.0799539954745949</v>
      </c>
      <c r="E26" s="127">
        <v>3.814801771737212</v>
      </c>
      <c r="F26" s="127">
        <v>2.9070054137561829</v>
      </c>
      <c r="G26" s="127">
        <v>2.6445961683638579</v>
      </c>
      <c r="H26" s="127">
        <v>2.5543831296303119</v>
      </c>
      <c r="I26" s="127">
        <v>2.4928037329290942</v>
      </c>
      <c r="J26" s="127">
        <v>2.4340858520239728</v>
      </c>
      <c r="K26" s="127">
        <v>2.2785621136257332</v>
      </c>
      <c r="L26" s="127">
        <v>2.2850745791398936</v>
      </c>
      <c r="M26" s="128" t="s">
        <v>177</v>
      </c>
    </row>
    <row r="27" spans="1:13" s="2" customFormat="1" ht="12" customHeight="1" x14ac:dyDescent="0.2">
      <c r="A27" s="125" t="s">
        <v>123</v>
      </c>
      <c r="B27" s="127">
        <v>4.9071076219139727</v>
      </c>
      <c r="C27" s="127">
        <v>4.7401141844706496</v>
      </c>
      <c r="D27" s="127">
        <v>4.5680217434537402</v>
      </c>
      <c r="E27" s="127">
        <v>4.086529711177457</v>
      </c>
      <c r="F27" s="127">
        <v>3.342562680184856</v>
      </c>
      <c r="G27" s="127">
        <v>3.1283245540384521</v>
      </c>
      <c r="H27" s="127">
        <v>3.0485187083141527</v>
      </c>
      <c r="I27" s="127">
        <v>2.9727124199184822</v>
      </c>
      <c r="J27" s="127">
        <v>2.8755532257828307</v>
      </c>
      <c r="K27" s="127">
        <v>2.7857182692935902</v>
      </c>
      <c r="L27" s="127">
        <v>2.7780104435350816</v>
      </c>
      <c r="M27" s="128" t="s">
        <v>177</v>
      </c>
    </row>
    <row r="28" spans="1:13" s="2" customFormat="1" ht="12" customHeight="1" x14ac:dyDescent="0.2">
      <c r="A28" s="124" t="s">
        <v>131</v>
      </c>
      <c r="B28" s="127"/>
      <c r="C28" s="127"/>
      <c r="D28" s="127"/>
      <c r="E28" s="127"/>
      <c r="F28" s="127"/>
      <c r="G28" s="127"/>
      <c r="H28" s="127"/>
      <c r="I28" s="127"/>
      <c r="J28" s="127"/>
      <c r="K28" s="127"/>
      <c r="L28" s="127"/>
      <c r="M28" s="127"/>
    </row>
    <row r="29" spans="1:13" s="2" customFormat="1" ht="12" customHeight="1" x14ac:dyDescent="0.2">
      <c r="A29" s="125" t="s">
        <v>119</v>
      </c>
      <c r="B29" s="129">
        <v>4.0140943446442634</v>
      </c>
      <c r="C29" s="129">
        <v>2.5512900878795834</v>
      </c>
      <c r="D29" s="129">
        <v>2.1680189061773114</v>
      </c>
      <c r="E29" s="129">
        <v>1.8936512385253872</v>
      </c>
      <c r="F29" s="129">
        <v>0.34090909090909088</v>
      </c>
      <c r="G29" s="129">
        <v>0.99293785310734461</v>
      </c>
      <c r="H29" s="129">
        <v>0.31896551724137934</v>
      </c>
      <c r="I29" s="129">
        <v>0.42647058823529416</v>
      </c>
      <c r="J29" s="129">
        <v>0.28276902121035219</v>
      </c>
      <c r="K29" s="129">
        <v>4.2851831195389475E-2</v>
      </c>
      <c r="L29" s="129">
        <v>3.9426858962352498E-2</v>
      </c>
      <c r="M29" s="128" t="s">
        <v>177</v>
      </c>
    </row>
    <row r="30" spans="1:13" s="2" customFormat="1" ht="12" customHeight="1" x14ac:dyDescent="0.2">
      <c r="A30" s="125" t="s">
        <v>130</v>
      </c>
      <c r="B30" s="129">
        <v>3.7487464826991252</v>
      </c>
      <c r="C30" s="129">
        <v>2.1787882846757789</v>
      </c>
      <c r="D30" s="129">
        <v>1.916201143661183</v>
      </c>
      <c r="E30" s="129">
        <v>1.4267362555192775</v>
      </c>
      <c r="F30" s="129">
        <v>1.6814216234968076</v>
      </c>
      <c r="G30" s="129">
        <v>1.3496442828511011</v>
      </c>
      <c r="H30" s="129">
        <v>1.490163945045651</v>
      </c>
      <c r="I30" s="129">
        <v>1.185958366648697</v>
      </c>
      <c r="J30" s="129">
        <v>1.4567367648875473</v>
      </c>
      <c r="K30" s="129">
        <v>1.5946751932112104</v>
      </c>
      <c r="L30" s="129">
        <v>1.3649480100306828</v>
      </c>
      <c r="M30" s="128" t="s">
        <v>177</v>
      </c>
    </row>
    <row r="31" spans="1:13" s="2" customFormat="1" ht="12" customHeight="1" x14ac:dyDescent="0.2">
      <c r="A31" s="125" t="s">
        <v>121</v>
      </c>
      <c r="B31" s="127">
        <v>3.8480143098935944</v>
      </c>
      <c r="C31" s="127">
        <v>2.7121443958966842</v>
      </c>
      <c r="D31" s="127">
        <v>3.1036694569948184</v>
      </c>
      <c r="E31" s="127">
        <v>2.0391758349733071</v>
      </c>
      <c r="F31" s="127">
        <v>1.0739345137894589</v>
      </c>
      <c r="G31" s="127">
        <v>0.91147116615111368</v>
      </c>
      <c r="H31" s="127">
        <v>0.97580907683371443</v>
      </c>
      <c r="I31" s="127">
        <v>0.92615365708048436</v>
      </c>
      <c r="J31" s="127">
        <v>1.563117834693178</v>
      </c>
      <c r="K31" s="127">
        <v>1.0096198380942785</v>
      </c>
      <c r="L31" s="127">
        <v>1.0210858125068947</v>
      </c>
      <c r="M31" s="128" t="s">
        <v>177</v>
      </c>
    </row>
    <row r="32" spans="1:13" s="2" customFormat="1" ht="12" customHeight="1" x14ac:dyDescent="0.2">
      <c r="A32" s="125" t="s">
        <v>122</v>
      </c>
      <c r="B32" s="127">
        <v>4.1169274908595384</v>
      </c>
      <c r="C32" s="127">
        <v>3.946919620690196</v>
      </c>
      <c r="D32" s="127">
        <v>3.6831980005054423</v>
      </c>
      <c r="E32" s="127">
        <v>3.426178052024595</v>
      </c>
      <c r="F32" s="127">
        <v>2.2917788489908162</v>
      </c>
      <c r="G32" s="127">
        <v>2.1248796322678953</v>
      </c>
      <c r="H32" s="127">
        <v>2.0683539324363052</v>
      </c>
      <c r="I32" s="127">
        <v>2.0605494585465798</v>
      </c>
      <c r="J32" s="127">
        <v>2.0605180856015015</v>
      </c>
      <c r="K32" s="127">
        <v>2.0759863537757428</v>
      </c>
      <c r="L32" s="127">
        <v>2.0102186833916966</v>
      </c>
      <c r="M32" s="128" t="s">
        <v>177</v>
      </c>
    </row>
    <row r="33" spans="1:13" s="2" customFormat="1" ht="12" customHeight="1" x14ac:dyDescent="0.2">
      <c r="A33" s="125" t="s">
        <v>123</v>
      </c>
      <c r="B33" s="127">
        <v>4.7902595241592589</v>
      </c>
      <c r="C33" s="127">
        <v>4.7289588876205375</v>
      </c>
      <c r="D33" s="127">
        <v>4.600102111313646</v>
      </c>
      <c r="E33" s="127">
        <v>4.1424732189661544</v>
      </c>
      <c r="F33" s="127">
        <v>2.8721223121725132</v>
      </c>
      <c r="G33" s="127">
        <v>2.6439967459846612</v>
      </c>
      <c r="H33" s="127">
        <v>2.6152199263731077</v>
      </c>
      <c r="I33" s="127">
        <v>2.5086536703567095</v>
      </c>
      <c r="J33" s="127">
        <v>2.5311335777779274</v>
      </c>
      <c r="K33" s="127">
        <v>2.5430123504181061</v>
      </c>
      <c r="L33" s="127">
        <v>2.5732175449633092</v>
      </c>
      <c r="M33" s="128" t="s">
        <v>177</v>
      </c>
    </row>
    <row r="34" spans="1:13" s="2" customFormat="1" ht="12" customHeight="1" x14ac:dyDescent="0.2">
      <c r="A34" s="124" t="s">
        <v>132</v>
      </c>
      <c r="B34" s="127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</row>
    <row r="35" spans="1:13" s="2" customFormat="1" ht="12" customHeight="1" x14ac:dyDescent="0.2">
      <c r="A35" s="125" t="s">
        <v>119</v>
      </c>
      <c r="B35" s="129">
        <v>4.3052277349050101</v>
      </c>
      <c r="C35" s="129">
        <v>2.5766723880561897</v>
      </c>
      <c r="D35" s="129">
        <v>2.0563677419696993</v>
      </c>
      <c r="E35" s="129">
        <v>2.0118921691869036</v>
      </c>
      <c r="F35" s="129">
        <v>1.3587719298245615</v>
      </c>
      <c r="G35" s="129">
        <v>1.3593750000000002</v>
      </c>
      <c r="H35" s="129">
        <v>1.4612814409040065</v>
      </c>
      <c r="I35" s="129">
        <v>1.4612814409040065</v>
      </c>
      <c r="J35" s="129">
        <v>1.4612814409040065</v>
      </c>
      <c r="K35" s="129">
        <v>1.3967505090773511</v>
      </c>
      <c r="L35" s="129">
        <v>1.1531791907514453</v>
      </c>
      <c r="M35" s="128" t="s">
        <v>177</v>
      </c>
    </row>
    <row r="36" spans="1:13" s="2" customFormat="1" ht="12" customHeight="1" x14ac:dyDescent="0.2">
      <c r="A36" s="125" t="s">
        <v>130</v>
      </c>
      <c r="B36" s="129">
        <v>4.4906864120609287</v>
      </c>
      <c r="C36" s="129">
        <v>3.1432644014260753</v>
      </c>
      <c r="D36" s="129">
        <v>2.9820520404547506</v>
      </c>
      <c r="E36" s="129">
        <v>2.7901593368375117</v>
      </c>
      <c r="F36" s="129">
        <v>2.2440714018236063</v>
      </c>
      <c r="G36" s="129">
        <v>2.1178412893014813</v>
      </c>
      <c r="H36" s="129">
        <v>2.2318045841259062</v>
      </c>
      <c r="I36" s="129">
        <v>2.1472546866754492</v>
      </c>
      <c r="J36" s="129">
        <v>1.5892788723570659</v>
      </c>
      <c r="K36" s="129">
        <v>1.4826381864984428</v>
      </c>
      <c r="L36" s="129">
        <v>1.1618091418206375</v>
      </c>
      <c r="M36" s="128" t="s">
        <v>177</v>
      </c>
    </row>
    <row r="37" spans="1:13" s="2" customFormat="1" ht="12" customHeight="1" x14ac:dyDescent="0.2">
      <c r="A37" s="125" t="s">
        <v>121</v>
      </c>
      <c r="B37" s="127">
        <v>4.3348795097676245</v>
      </c>
      <c r="C37" s="127">
        <v>3.9614070559863053</v>
      </c>
      <c r="D37" s="127">
        <v>3.6898808400515808</v>
      </c>
      <c r="E37" s="127">
        <v>3.3943643366221616</v>
      </c>
      <c r="F37" s="127">
        <v>2.3206374140380253</v>
      </c>
      <c r="G37" s="127">
        <v>2.1824298316879336</v>
      </c>
      <c r="H37" s="127">
        <v>2.1983308618922539</v>
      </c>
      <c r="I37" s="127">
        <v>2.6083302555551944</v>
      </c>
      <c r="J37" s="127">
        <v>2.1030023719238455</v>
      </c>
      <c r="K37" s="127">
        <v>1.8962274064445357</v>
      </c>
      <c r="L37" s="127">
        <v>1.8899572526021136</v>
      </c>
      <c r="M37" s="128" t="s">
        <v>177</v>
      </c>
    </row>
    <row r="38" spans="1:13" s="2" customFormat="1" ht="12" customHeight="1" x14ac:dyDescent="0.2">
      <c r="A38" s="125" t="s">
        <v>122</v>
      </c>
      <c r="B38" s="127">
        <v>4.1676392737274357</v>
      </c>
      <c r="C38" s="127">
        <v>4.1827672368719426</v>
      </c>
      <c r="D38" s="127">
        <v>4.1050989323242133</v>
      </c>
      <c r="E38" s="127">
        <v>4.0229615599338997</v>
      </c>
      <c r="F38" s="127">
        <v>3.2560803566047647</v>
      </c>
      <c r="G38" s="127">
        <v>2.9973764923972612</v>
      </c>
      <c r="H38" s="127">
        <v>2.8765150209242658</v>
      </c>
      <c r="I38" s="127">
        <v>2.6797823117263042</v>
      </c>
      <c r="J38" s="127">
        <v>2.582505768535071</v>
      </c>
      <c r="K38" s="127">
        <v>2.4419738482266098</v>
      </c>
      <c r="L38" s="127">
        <v>2.3461016657707763</v>
      </c>
      <c r="M38" s="128" t="s">
        <v>177</v>
      </c>
    </row>
    <row r="39" spans="1:13" s="2" customFormat="1" ht="12" customHeight="1" x14ac:dyDescent="0.2">
      <c r="A39" s="125" t="s">
        <v>123</v>
      </c>
      <c r="B39" s="127">
        <v>5.4201658558224546</v>
      </c>
      <c r="C39" s="127">
        <v>5.0455068401947401</v>
      </c>
      <c r="D39" s="127">
        <v>4.6523103492393396</v>
      </c>
      <c r="E39" s="127">
        <v>4.2075534676419242</v>
      </c>
      <c r="F39" s="127">
        <v>3.3160977707318393</v>
      </c>
      <c r="G39" s="127">
        <v>2.9441924385122746</v>
      </c>
      <c r="H39" s="127">
        <v>2.8891372284446342</v>
      </c>
      <c r="I39" s="127">
        <v>2.7535708641968819</v>
      </c>
      <c r="J39" s="127">
        <v>2.6992786263995097</v>
      </c>
      <c r="K39" s="127">
        <v>2.6267213045179396</v>
      </c>
      <c r="L39" s="127">
        <v>2.6451588651053304</v>
      </c>
      <c r="M39" s="128" t="s">
        <v>177</v>
      </c>
    </row>
    <row r="40" spans="1:13" s="2" customFormat="1" ht="15" customHeight="1" x14ac:dyDescent="0.2">
      <c r="A40" s="117" t="s">
        <v>133</v>
      </c>
      <c r="B40" s="127"/>
      <c r="C40" s="127"/>
      <c r="D40" s="127"/>
      <c r="E40" s="127"/>
      <c r="F40" s="127"/>
      <c r="G40" s="127"/>
      <c r="H40" s="127"/>
      <c r="I40" s="127"/>
      <c r="J40" s="127"/>
      <c r="K40" s="127"/>
      <c r="L40" s="127"/>
      <c r="M40" s="127"/>
    </row>
    <row r="41" spans="1:13" s="2" customFormat="1" ht="12" customHeight="1" x14ac:dyDescent="0.2">
      <c r="A41" s="124" t="s">
        <v>134</v>
      </c>
      <c r="B41" s="127"/>
      <c r="C41" s="127"/>
      <c r="D41" s="127"/>
      <c r="E41" s="127"/>
      <c r="F41" s="127"/>
      <c r="G41" s="127"/>
      <c r="H41" s="127"/>
      <c r="I41" s="127"/>
      <c r="J41" s="127"/>
      <c r="K41" s="127"/>
      <c r="L41" s="127"/>
      <c r="M41" s="127"/>
    </row>
    <row r="42" spans="1:13" s="2" customFormat="1" ht="12" customHeight="1" x14ac:dyDescent="0.2">
      <c r="A42" s="125" t="s">
        <v>135</v>
      </c>
      <c r="B42" s="127">
        <v>9.75</v>
      </c>
      <c r="C42" s="127">
        <v>7.75</v>
      </c>
      <c r="D42" s="127">
        <v>7.5</v>
      </c>
      <c r="E42" s="127">
        <v>7.5</v>
      </c>
      <c r="F42" s="127">
        <v>5.5</v>
      </c>
      <c r="G42" s="127">
        <v>5.5</v>
      </c>
      <c r="H42" s="127">
        <v>5.5</v>
      </c>
      <c r="I42" s="127">
        <v>5.5</v>
      </c>
      <c r="J42" s="127">
        <v>5.5</v>
      </c>
      <c r="K42" s="127">
        <v>5.5</v>
      </c>
      <c r="L42" s="127">
        <v>5.5</v>
      </c>
      <c r="M42" s="127">
        <v>5.5</v>
      </c>
    </row>
    <row r="43" spans="1:13" s="2" customFormat="1" ht="12" customHeight="1" x14ac:dyDescent="0.2">
      <c r="A43" s="125" t="s">
        <v>136</v>
      </c>
      <c r="B43" s="127">
        <v>8.75</v>
      </c>
      <c r="C43" s="127">
        <v>6.75</v>
      </c>
      <c r="D43" s="127">
        <v>6.5</v>
      </c>
      <c r="E43" s="127">
        <v>6.5</v>
      </c>
      <c r="F43" s="127">
        <v>4.5</v>
      </c>
      <c r="G43" s="127">
        <v>4.5</v>
      </c>
      <c r="H43" s="127">
        <v>4.5</v>
      </c>
      <c r="I43" s="127">
        <v>4.5</v>
      </c>
      <c r="J43" s="127">
        <v>4.5</v>
      </c>
      <c r="K43" s="127">
        <v>4.5</v>
      </c>
      <c r="L43" s="127">
        <v>4.5</v>
      </c>
      <c r="M43" s="127">
        <v>3</v>
      </c>
    </row>
    <row r="44" spans="1:13" s="2" customFormat="1" ht="12" customHeight="1" x14ac:dyDescent="0.2">
      <c r="A44" s="125" t="s">
        <v>137</v>
      </c>
      <c r="B44" s="127">
        <v>1</v>
      </c>
      <c r="C44" s="127">
        <v>0.5</v>
      </c>
      <c r="D44" s="127">
        <v>0.25</v>
      </c>
      <c r="E44" s="127">
        <v>0.25</v>
      </c>
      <c r="F44" s="127">
        <v>0.1</v>
      </c>
      <c r="G44" s="127">
        <v>0.1</v>
      </c>
      <c r="H44" s="127">
        <v>0.1</v>
      </c>
      <c r="I44" s="127">
        <v>0.1</v>
      </c>
      <c r="J44" s="127">
        <v>0.1</v>
      </c>
      <c r="K44" s="127">
        <v>0.1</v>
      </c>
      <c r="L44" s="127">
        <v>0.1</v>
      </c>
      <c r="M44" s="127">
        <v>0.1</v>
      </c>
    </row>
    <row r="45" spans="1:13" s="2" customFormat="1" ht="12" customHeight="1" x14ac:dyDescent="0.2">
      <c r="A45" s="91" t="s">
        <v>138</v>
      </c>
      <c r="B45" s="128" t="s">
        <v>177</v>
      </c>
      <c r="C45" s="130">
        <v>0.5625</v>
      </c>
      <c r="D45" s="127">
        <v>0.3125</v>
      </c>
      <c r="E45" s="127">
        <v>0.3125</v>
      </c>
      <c r="F45" s="127">
        <v>1.5</v>
      </c>
      <c r="G45" s="127">
        <v>1.5</v>
      </c>
      <c r="H45" s="127">
        <v>1.5</v>
      </c>
      <c r="I45" s="127">
        <v>1.5</v>
      </c>
      <c r="J45" s="127">
        <v>1.5</v>
      </c>
      <c r="K45" s="127">
        <v>1.5</v>
      </c>
      <c r="L45" s="130">
        <v>1.5</v>
      </c>
      <c r="M45" s="130">
        <v>1.5</v>
      </c>
    </row>
    <row r="46" spans="1:13" s="2" customFormat="1" ht="12" customHeight="1" x14ac:dyDescent="0.2">
      <c r="A46" s="124" t="s">
        <v>73</v>
      </c>
      <c r="B46" s="127"/>
      <c r="C46" s="127"/>
      <c r="D46" s="127"/>
      <c r="E46" s="127"/>
      <c r="F46" s="127"/>
      <c r="G46" s="127"/>
      <c r="H46" s="127"/>
      <c r="I46" s="127"/>
      <c r="J46" s="127"/>
      <c r="K46" s="127"/>
      <c r="L46" s="127"/>
      <c r="M46" s="127"/>
    </row>
    <row r="47" spans="1:13" s="2" customFormat="1" ht="12" customHeight="1" x14ac:dyDescent="0.2">
      <c r="A47" s="125" t="s">
        <v>139</v>
      </c>
      <c r="B47" s="128" t="s">
        <v>177</v>
      </c>
      <c r="C47" s="128" t="s">
        <v>177</v>
      </c>
      <c r="D47" s="128" t="s">
        <v>177</v>
      </c>
      <c r="E47" s="128" t="s">
        <v>177</v>
      </c>
      <c r="F47" s="128" t="s">
        <v>177</v>
      </c>
      <c r="G47" s="128" t="s">
        <v>177</v>
      </c>
      <c r="H47" s="128" t="s">
        <v>177</v>
      </c>
      <c r="I47" s="128" t="s">
        <v>177</v>
      </c>
      <c r="J47" s="128" t="s">
        <v>177</v>
      </c>
      <c r="K47" s="128" t="s">
        <v>177</v>
      </c>
      <c r="L47" s="128" t="s">
        <v>177</v>
      </c>
      <c r="M47" s="128" t="s">
        <v>177</v>
      </c>
    </row>
    <row r="48" spans="1:13" s="2" customFormat="1" ht="12" customHeight="1" x14ac:dyDescent="0.2">
      <c r="A48" s="125" t="s">
        <v>140</v>
      </c>
      <c r="B48" s="128" t="s">
        <v>177</v>
      </c>
      <c r="C48" s="128" t="s">
        <v>177</v>
      </c>
      <c r="D48" s="128" t="s">
        <v>177</v>
      </c>
      <c r="E48" s="128" t="s">
        <v>177</v>
      </c>
      <c r="F48" s="128" t="s">
        <v>177</v>
      </c>
      <c r="G48" s="127">
        <v>1</v>
      </c>
      <c r="H48" s="128" t="s">
        <v>177</v>
      </c>
      <c r="I48" s="128" t="s">
        <v>177</v>
      </c>
      <c r="J48" s="128" t="s">
        <v>177</v>
      </c>
      <c r="K48" s="128" t="s">
        <v>177</v>
      </c>
      <c r="L48" s="128" t="s">
        <v>177</v>
      </c>
      <c r="M48" s="128" t="s">
        <v>177</v>
      </c>
    </row>
    <row r="49" spans="1:13" s="2" customFormat="1" ht="12" customHeight="1" x14ac:dyDescent="0.2">
      <c r="A49" s="125" t="s">
        <v>141</v>
      </c>
      <c r="B49" s="126" t="s">
        <v>177</v>
      </c>
      <c r="C49" s="126" t="s">
        <v>177</v>
      </c>
      <c r="D49" s="126" t="s">
        <v>177</v>
      </c>
      <c r="E49" s="126" t="s">
        <v>177</v>
      </c>
      <c r="F49" s="126" t="s">
        <v>177</v>
      </c>
      <c r="G49" s="126" t="s">
        <v>177</v>
      </c>
      <c r="H49" s="126" t="s">
        <v>177</v>
      </c>
      <c r="I49" s="126" t="s">
        <v>177</v>
      </c>
      <c r="J49" s="126" t="s">
        <v>177</v>
      </c>
      <c r="K49" s="126" t="s">
        <v>177</v>
      </c>
      <c r="L49" s="126" t="s">
        <v>177</v>
      </c>
      <c r="M49" s="126" t="s">
        <v>177</v>
      </c>
    </row>
    <row r="50" spans="1:13" s="2" customFormat="1" ht="15" customHeight="1" x14ac:dyDescent="0.2">
      <c r="A50" s="19" t="s">
        <v>33</v>
      </c>
      <c r="B50" s="123"/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123"/>
    </row>
    <row r="51" spans="1:13" s="2" customFormat="1" ht="12" customHeight="1" x14ac:dyDescent="0.2">
      <c r="A51" s="119" t="s">
        <v>293</v>
      </c>
      <c r="B51" s="75">
        <v>6.5355633866914786E-2</v>
      </c>
      <c r="C51" s="75">
        <v>-0.33869920289529842</v>
      </c>
      <c r="D51" s="75">
        <v>-0.56312815992483056</v>
      </c>
      <c r="E51" s="75">
        <v>-0.20036220743370192</v>
      </c>
      <c r="F51" s="75">
        <v>0.28008088710069767</v>
      </c>
      <c r="G51" s="75">
        <v>1.0152853635477577</v>
      </c>
      <c r="H51" s="75">
        <v>1.5470849392148711</v>
      </c>
      <c r="I51" s="75">
        <v>1.0812149658232295</v>
      </c>
      <c r="J51" s="75">
        <v>0.98141834036777897</v>
      </c>
      <c r="K51" s="75">
        <v>0.99768673984530487</v>
      </c>
      <c r="L51" s="75">
        <v>1.4772322910303393</v>
      </c>
      <c r="M51" s="100" t="s">
        <v>177</v>
      </c>
    </row>
    <row r="52" spans="1:13" s="2" customFormat="1" ht="21.75" customHeight="1" x14ac:dyDescent="0.2">
      <c r="A52" s="67" t="s">
        <v>295</v>
      </c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</row>
    <row r="53" spans="1:13" s="2" customFormat="1" ht="34.5" customHeight="1" x14ac:dyDescent="0.2">
      <c r="A53" s="344" t="s">
        <v>294</v>
      </c>
      <c r="B53" s="344"/>
      <c r="C53" s="344"/>
      <c r="D53" s="344"/>
      <c r="E53" s="344"/>
      <c r="F53" s="344"/>
      <c r="G53" s="344"/>
      <c r="H53" s="344"/>
      <c r="I53" s="344"/>
      <c r="J53" s="344"/>
      <c r="K53" s="344"/>
      <c r="L53" s="344"/>
      <c r="M53" s="344"/>
    </row>
  </sheetData>
  <mergeCells count="3">
    <mergeCell ref="A53:M53"/>
    <mergeCell ref="G9:J9"/>
    <mergeCell ref="K9:M9"/>
  </mergeCells>
  <conditionalFormatting sqref="M12:M20">
    <cfRule type="cellIs" dxfId="406" priority="8" operator="between">
      <formula>9999</formula>
      <formula>-9999</formula>
    </cfRule>
  </conditionalFormatting>
  <conditionalFormatting sqref="M35:M39 M29:M33 M23:M27">
    <cfRule type="cellIs" dxfId="405" priority="7" operator="between">
      <formula>9999</formula>
      <formula>-9999</formula>
    </cfRule>
  </conditionalFormatting>
  <conditionalFormatting sqref="B47:F49">
    <cfRule type="cellIs" dxfId="404" priority="6" operator="between">
      <formula>9999</formula>
      <formula>-9999</formula>
    </cfRule>
  </conditionalFormatting>
  <conditionalFormatting sqref="B45">
    <cfRule type="cellIs" dxfId="403" priority="5" operator="between">
      <formula>9999</formula>
      <formula>-9999</formula>
    </cfRule>
  </conditionalFormatting>
  <conditionalFormatting sqref="G49">
    <cfRule type="cellIs" dxfId="402" priority="4" operator="between">
      <formula>9999</formula>
      <formula>-9999</formula>
    </cfRule>
  </conditionalFormatting>
  <conditionalFormatting sqref="G47">
    <cfRule type="cellIs" dxfId="401" priority="3" operator="between">
      <formula>9999</formula>
      <formula>-9999</formula>
    </cfRule>
  </conditionalFormatting>
  <conditionalFormatting sqref="H47:M49">
    <cfRule type="cellIs" dxfId="400" priority="2" operator="between">
      <formula>9999</formula>
      <formula>-9999</formula>
    </cfRule>
  </conditionalFormatting>
  <conditionalFormatting sqref="M51">
    <cfRule type="cellIs" dxfId="399" priority="1" operator="between">
      <formula>9999</formula>
      <formula>-9999</formula>
    </cfRule>
  </conditionalFormatting>
  <hyperlinks>
    <hyperlink ref="A5" location="Índice!A23" display="Índice"/>
  </hyperlinks>
  <printOptions horizontalCentered="1"/>
  <pageMargins left="0.51181102362204722" right="0.51181102362204722" top="0.59055118110236227" bottom="0.43307086614173229" header="0.15748031496062992" footer="0.19685039370078741"/>
  <pageSetup paperSize="9" orientation="portrait" r:id="rId1"/>
  <headerFooter scaleWithDoc="0"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G33"/>
  <sheetViews>
    <sheetView showGridLines="0" topLeftCell="A2" zoomScale="120" zoomScaleNormal="120" zoomScalePageLayoutView="120" workbookViewId="0">
      <selection activeCell="H14" sqref="H14"/>
    </sheetView>
  </sheetViews>
  <sheetFormatPr defaultColWidth="7.85546875" defaultRowHeight="15.75" x14ac:dyDescent="0.25"/>
  <cols>
    <col min="1" max="1" width="53.85546875" style="14" customWidth="1"/>
    <col min="2" max="6" width="5.7109375" style="14" customWidth="1"/>
    <col min="7" max="7" width="6.42578125" style="14" customWidth="1"/>
    <col min="8" max="16384" width="7.85546875" style="10"/>
  </cols>
  <sheetData>
    <row r="1" spans="1:7" s="17" customFormat="1" ht="12.75" x14ac:dyDescent="0.2"/>
    <row r="2" spans="1:7" s="17" customFormat="1" ht="12.75" x14ac:dyDescent="0.2"/>
    <row r="3" spans="1:7" s="17" customFormat="1" ht="12.75" x14ac:dyDescent="0.2"/>
    <row r="4" spans="1:7" s="17" customFormat="1" ht="12.75" x14ac:dyDescent="0.2"/>
    <row r="5" spans="1:7" s="17" customFormat="1" ht="12.75" x14ac:dyDescent="0.2">
      <c r="A5" s="147" t="s">
        <v>203</v>
      </c>
    </row>
    <row r="6" spans="1:7" s="17" customFormat="1" ht="18.75" x14ac:dyDescent="0.3">
      <c r="A6" s="26" t="s">
        <v>201</v>
      </c>
    </row>
    <row r="7" spans="1:7" s="17" customFormat="1" ht="12.75" x14ac:dyDescent="0.2"/>
    <row r="8" spans="1:7" s="17" customFormat="1" ht="18" customHeight="1" x14ac:dyDescent="0.2">
      <c r="A8" s="27" t="s">
        <v>296</v>
      </c>
    </row>
    <row r="9" spans="1:7" s="2" customFormat="1" ht="13.5" customHeight="1" x14ac:dyDescent="0.2">
      <c r="A9" s="121"/>
      <c r="B9" s="220">
        <v>2014</v>
      </c>
      <c r="C9" s="220">
        <v>2015</v>
      </c>
      <c r="D9" s="220">
        <v>2016</v>
      </c>
      <c r="E9" s="220">
        <v>2017</v>
      </c>
      <c r="F9" s="220">
        <v>2018</v>
      </c>
      <c r="G9" s="253" t="s">
        <v>674</v>
      </c>
    </row>
    <row r="10" spans="1:7" s="2" customFormat="1" ht="15" customHeight="1" x14ac:dyDescent="0.2">
      <c r="A10" s="117" t="s">
        <v>171</v>
      </c>
      <c r="B10" s="122"/>
      <c r="C10" s="122"/>
      <c r="D10" s="122"/>
      <c r="E10" s="122"/>
      <c r="F10" s="122"/>
      <c r="G10" s="122"/>
    </row>
    <row r="11" spans="1:7" s="2" customFormat="1" ht="12" customHeight="1" x14ac:dyDescent="0.2">
      <c r="A11" s="20" t="s">
        <v>297</v>
      </c>
      <c r="B11" s="127">
        <v>15.591312016301998</v>
      </c>
      <c r="C11" s="127">
        <v>16.062820732719967</v>
      </c>
      <c r="D11" s="127">
        <v>15.463140661245664</v>
      </c>
      <c r="E11" s="127">
        <v>17.293519789686339</v>
      </c>
      <c r="F11" s="127">
        <v>16.164197064969301</v>
      </c>
      <c r="G11" s="127">
        <v>16.367048154818903</v>
      </c>
    </row>
    <row r="12" spans="1:7" s="2" customFormat="1" ht="12" customHeight="1" x14ac:dyDescent="0.2">
      <c r="A12" s="20" t="s">
        <v>812</v>
      </c>
      <c r="B12" s="127">
        <v>14.357753913756094</v>
      </c>
      <c r="C12" s="127">
        <v>14.844758645674746</v>
      </c>
      <c r="D12" s="127">
        <v>15.494590103429221</v>
      </c>
      <c r="E12" s="127">
        <v>16.376349441296657</v>
      </c>
      <c r="F12" s="127">
        <v>16.094214355032367</v>
      </c>
      <c r="G12" s="127">
        <v>16.45292276756167</v>
      </c>
    </row>
    <row r="13" spans="1:7" s="2" customFormat="1" ht="15" customHeight="1" x14ac:dyDescent="0.2">
      <c r="A13" s="117" t="s">
        <v>298</v>
      </c>
      <c r="B13" s="127"/>
      <c r="C13" s="127"/>
      <c r="D13" s="127"/>
      <c r="E13" s="127"/>
      <c r="F13" s="127"/>
      <c r="G13" s="127"/>
    </row>
    <row r="14" spans="1:7" s="2" customFormat="1" ht="12" customHeight="1" x14ac:dyDescent="0.2">
      <c r="A14" s="20" t="s">
        <v>806</v>
      </c>
      <c r="B14" s="127">
        <v>18.708356286360743</v>
      </c>
      <c r="C14" s="127">
        <v>16.529980829214804</v>
      </c>
      <c r="D14" s="127">
        <v>15.492682867365176</v>
      </c>
      <c r="E14" s="127">
        <v>14.527588905554763</v>
      </c>
      <c r="F14" s="127">
        <v>12.863205176883882</v>
      </c>
      <c r="G14" s="127">
        <v>14.037998519282754</v>
      </c>
    </row>
    <row r="15" spans="1:7" s="2" customFormat="1" ht="12" customHeight="1" x14ac:dyDescent="0.2">
      <c r="A15" s="20" t="s">
        <v>813</v>
      </c>
      <c r="B15" s="129">
        <v>48.841420600418495</v>
      </c>
      <c r="C15" s="129">
        <v>54.415712204255698</v>
      </c>
      <c r="D15" s="129">
        <v>58.272469928708048</v>
      </c>
      <c r="E15" s="129">
        <v>64.147428644369754</v>
      </c>
      <c r="F15" s="129">
        <v>71.017098355860043</v>
      </c>
      <c r="G15" s="129">
        <v>66.619555281671111</v>
      </c>
    </row>
    <row r="16" spans="1:7" s="2" customFormat="1" ht="12" customHeight="1" x14ac:dyDescent="0.2">
      <c r="A16" s="20" t="s">
        <v>814</v>
      </c>
      <c r="B16" s="129">
        <v>52.389849412674437</v>
      </c>
      <c r="C16" s="129">
        <v>59.537148154534556</v>
      </c>
      <c r="D16" s="129">
        <v>60.486929259720348</v>
      </c>
      <c r="E16" s="129">
        <v>63.021383508371422</v>
      </c>
      <c r="F16" s="129">
        <v>63.256272105174979</v>
      </c>
      <c r="G16" s="129">
        <v>61.380385552131365</v>
      </c>
    </row>
    <row r="17" spans="1:7" s="2" customFormat="1" ht="15" customHeight="1" x14ac:dyDescent="0.2">
      <c r="A17" s="117" t="s">
        <v>172</v>
      </c>
      <c r="B17" s="127"/>
      <c r="C17" s="127"/>
      <c r="D17" s="127"/>
      <c r="E17" s="127"/>
      <c r="F17" s="127"/>
      <c r="G17" s="127"/>
    </row>
    <row r="18" spans="1:7" s="2" customFormat="1" ht="12" customHeight="1" x14ac:dyDescent="0.2">
      <c r="A18" s="20" t="s">
        <v>173</v>
      </c>
      <c r="B18" s="127">
        <v>3.1024290116677546</v>
      </c>
      <c r="C18" s="127">
        <v>4.8278731809424356</v>
      </c>
      <c r="D18" s="127">
        <v>3.3595423397814237</v>
      </c>
      <c r="E18" s="127">
        <v>6.3825635502294267</v>
      </c>
      <c r="F18" s="127">
        <v>3.8964176292228627</v>
      </c>
      <c r="G18" s="128" t="s">
        <v>177</v>
      </c>
    </row>
    <row r="19" spans="1:7" s="2" customFormat="1" ht="12" customHeight="1" x14ac:dyDescent="0.2">
      <c r="A19" s="20" t="s">
        <v>174</v>
      </c>
      <c r="B19" s="127">
        <v>0.23662162190325928</v>
      </c>
      <c r="C19" s="127">
        <v>0.35904260874161997</v>
      </c>
      <c r="D19" s="127">
        <v>0.23077955067427788</v>
      </c>
      <c r="E19" s="127">
        <v>0.44047395693319402</v>
      </c>
      <c r="F19" s="127">
        <v>0.25948734823382891</v>
      </c>
      <c r="G19" s="128" t="s">
        <v>177</v>
      </c>
    </row>
    <row r="20" spans="1:7" s="2" customFormat="1" ht="12" customHeight="1" x14ac:dyDescent="0.2">
      <c r="A20" s="20" t="s">
        <v>815</v>
      </c>
      <c r="B20" s="127">
        <v>71.847445582206817</v>
      </c>
      <c r="C20" s="127">
        <v>73.071569684771475</v>
      </c>
      <c r="D20" s="127">
        <v>76.686674157141766</v>
      </c>
      <c r="E20" s="127">
        <v>77.026017038708375</v>
      </c>
      <c r="F20" s="127">
        <v>79.614461142765094</v>
      </c>
      <c r="G20" s="127">
        <v>83.776503504888765</v>
      </c>
    </row>
    <row r="21" spans="1:7" s="2" customFormat="1" ht="12" customHeight="1" x14ac:dyDescent="0.2">
      <c r="A21" s="20" t="s">
        <v>816</v>
      </c>
      <c r="B21" s="129">
        <v>72.494377935894462</v>
      </c>
      <c r="C21" s="129">
        <v>66.938895659392855</v>
      </c>
      <c r="D21" s="129">
        <v>67.701850712942317</v>
      </c>
      <c r="E21" s="129">
        <v>60.195509271099233</v>
      </c>
      <c r="F21" s="129">
        <v>69.612599970424995</v>
      </c>
      <c r="G21" s="129">
        <v>52.105058479551914</v>
      </c>
    </row>
    <row r="22" spans="1:7" s="2" customFormat="1" ht="15" customHeight="1" x14ac:dyDescent="0.2">
      <c r="A22" s="117" t="s">
        <v>299</v>
      </c>
      <c r="B22" s="129"/>
      <c r="C22" s="129"/>
      <c r="D22" s="129"/>
      <c r="E22" s="129"/>
      <c r="F22" s="129"/>
      <c r="G22" s="129"/>
    </row>
    <row r="23" spans="1:7" s="2" customFormat="1" ht="12" customHeight="1" x14ac:dyDescent="0.2">
      <c r="A23" s="20" t="s">
        <v>817</v>
      </c>
      <c r="B23" s="127">
        <v>19.860036294327688</v>
      </c>
      <c r="C23" s="127">
        <v>21.947292455722632</v>
      </c>
      <c r="D23" s="127">
        <v>23.627450951797442</v>
      </c>
      <c r="E23" s="127">
        <v>22.122891254369424</v>
      </c>
      <c r="F23" s="127">
        <v>21.410346788636563</v>
      </c>
      <c r="G23" s="127">
        <v>23.587663745002395</v>
      </c>
    </row>
    <row r="24" spans="1:7" s="2" customFormat="1" ht="12" customHeight="1" x14ac:dyDescent="0.2">
      <c r="A24" s="20" t="s">
        <v>818</v>
      </c>
      <c r="B24" s="127">
        <v>24.437032471900391</v>
      </c>
      <c r="C24" s="127">
        <v>26.792920502648983</v>
      </c>
      <c r="D24" s="127">
        <v>28.456657756725679</v>
      </c>
      <c r="E24" s="127">
        <v>26.60091391621734</v>
      </c>
      <c r="F24" s="127">
        <v>25.48400693054127</v>
      </c>
      <c r="G24" s="127">
        <v>28.379002777496602</v>
      </c>
    </row>
    <row r="25" spans="1:7" s="2" customFormat="1" ht="15" customHeight="1" x14ac:dyDescent="0.2">
      <c r="A25" s="117" t="s">
        <v>175</v>
      </c>
      <c r="B25" s="127"/>
      <c r="C25" s="127"/>
      <c r="D25" s="127"/>
      <c r="E25" s="127"/>
      <c r="F25" s="127"/>
      <c r="G25" s="127"/>
    </row>
    <row r="26" spans="1:7" s="2" customFormat="1" ht="12" customHeight="1" x14ac:dyDescent="0.2">
      <c r="A26" s="20" t="s">
        <v>819</v>
      </c>
      <c r="B26" s="127">
        <v>13.482904832605936</v>
      </c>
      <c r="C26" s="127">
        <v>12.610768579444414</v>
      </c>
      <c r="D26" s="127">
        <v>14.53818726789321</v>
      </c>
      <c r="E26" s="127">
        <v>15.841071549029747</v>
      </c>
      <c r="F26" s="127">
        <v>18.334366173379227</v>
      </c>
      <c r="G26" s="127">
        <v>17.579955618145739</v>
      </c>
    </row>
    <row r="27" spans="1:7" s="2" customFormat="1" ht="12" customHeight="1" x14ac:dyDescent="0.2">
      <c r="A27" s="20" t="s">
        <v>820</v>
      </c>
      <c r="B27" s="129">
        <v>32.871720468824456</v>
      </c>
      <c r="C27" s="129">
        <v>33.308649085113963</v>
      </c>
      <c r="D27" s="129">
        <v>32.117494336236767</v>
      </c>
      <c r="E27" s="129">
        <v>31.520883305763842</v>
      </c>
      <c r="F27" s="129">
        <v>30.550604475397385</v>
      </c>
      <c r="G27" s="129">
        <v>29.986612944159109</v>
      </c>
    </row>
    <row r="28" spans="1:7" s="2" customFormat="1" ht="12" customHeight="1" x14ac:dyDescent="0.2">
      <c r="A28" s="20" t="s">
        <v>821</v>
      </c>
      <c r="B28" s="129">
        <v>61.540981684901631</v>
      </c>
      <c r="C28" s="129">
        <v>59.475572710640549</v>
      </c>
      <c r="D28" s="129">
        <v>55.637357733472911</v>
      </c>
      <c r="E28" s="129">
        <v>55.823829894861163</v>
      </c>
      <c r="F28" s="129">
        <v>55.194439248255478</v>
      </c>
      <c r="G28" s="129">
        <v>53.786669541633735</v>
      </c>
    </row>
    <row r="29" spans="1:7" s="2" customFormat="1" ht="12" customHeight="1" x14ac:dyDescent="0.2">
      <c r="A29" s="20" t="s">
        <v>822</v>
      </c>
      <c r="B29" s="127">
        <v>54.790224178391057</v>
      </c>
      <c r="C29" s="127">
        <v>56.577307245403453</v>
      </c>
      <c r="D29" s="127">
        <v>58.861615880888806</v>
      </c>
      <c r="E29" s="127">
        <v>58.278730503450205</v>
      </c>
      <c r="F29" s="127">
        <v>66.551017103151736</v>
      </c>
      <c r="G29" s="127">
        <v>59.638648302496414</v>
      </c>
    </row>
    <row r="30" spans="1:7" s="2" customFormat="1" ht="12" customHeight="1" x14ac:dyDescent="0.2">
      <c r="A30" s="20" t="s">
        <v>300</v>
      </c>
      <c r="B30" s="127">
        <v>6.8057074301286766</v>
      </c>
      <c r="C30" s="127">
        <v>4.9906010026586385</v>
      </c>
      <c r="D30" s="127">
        <v>6.1697798462715774</v>
      </c>
      <c r="E30" s="127">
        <v>6.0513484322234783</v>
      </c>
      <c r="F30" s="127">
        <v>6.4557332362734314</v>
      </c>
      <c r="G30" s="127">
        <v>6.6102797497911263</v>
      </c>
    </row>
    <row r="31" spans="1:7" s="2" customFormat="1" ht="14.25" customHeight="1" x14ac:dyDescent="0.2">
      <c r="A31" s="131" t="s">
        <v>302</v>
      </c>
      <c r="B31" s="132">
        <v>4.1655068401947402</v>
      </c>
      <c r="C31" s="132">
        <v>4.0823103492393393</v>
      </c>
      <c r="D31" s="132">
        <v>3.967553467641924</v>
      </c>
      <c r="E31" s="132">
        <v>3.1860977707318394</v>
      </c>
      <c r="F31" s="132">
        <v>2.4092786263995096</v>
      </c>
      <c r="G31" s="132">
        <v>2.3867213045179394</v>
      </c>
    </row>
    <row r="32" spans="1:7" s="2" customFormat="1" ht="15.75" customHeight="1" x14ac:dyDescent="0.2">
      <c r="A32" s="67" t="s">
        <v>301</v>
      </c>
      <c r="B32" s="24"/>
      <c r="C32" s="24"/>
      <c r="D32" s="24"/>
      <c r="E32" s="24"/>
      <c r="F32" s="24"/>
      <c r="G32" s="24"/>
    </row>
    <row r="33" spans="1:7" s="2" customFormat="1" ht="24.75" customHeight="1" x14ac:dyDescent="0.2">
      <c r="A33" s="344" t="s">
        <v>823</v>
      </c>
      <c r="B33" s="344"/>
      <c r="C33" s="344"/>
      <c r="D33" s="344"/>
      <c r="E33" s="344"/>
      <c r="F33" s="344"/>
      <c r="G33" s="344"/>
    </row>
  </sheetData>
  <mergeCells count="1">
    <mergeCell ref="A33:G33"/>
  </mergeCells>
  <conditionalFormatting sqref="G18:G19">
    <cfRule type="cellIs" dxfId="398" priority="1" operator="between">
      <formula>9999</formula>
      <formula>-9999</formula>
    </cfRule>
  </conditionalFormatting>
  <hyperlinks>
    <hyperlink ref="A5" location="Índice!A23" display="Índice"/>
  </hyperlinks>
  <printOptions horizontalCentered="1"/>
  <pageMargins left="0.51181102362204722" right="0.51181102362204722" top="0.59055118110236227" bottom="0.43307086614173229" header="0.15748031496062992" footer="0.19685039370078741"/>
  <pageSetup paperSize="9" orientation="portrait" r:id="rId1"/>
  <headerFooter scaleWithDoc="0"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D57"/>
  <sheetViews>
    <sheetView showGridLines="0" topLeftCell="A31" zoomScale="120" zoomScaleNormal="120" zoomScalePageLayoutView="120" workbookViewId="0"/>
  </sheetViews>
  <sheetFormatPr defaultColWidth="8.85546875" defaultRowHeight="15.75" x14ac:dyDescent="0.25"/>
  <cols>
    <col min="1" max="1" width="17" style="14" customWidth="1"/>
    <col min="2" max="2" width="9.42578125" style="14" customWidth="1"/>
    <col min="3" max="3" width="10.85546875" style="14" customWidth="1"/>
    <col min="4" max="4" width="11.7109375" style="14" customWidth="1"/>
    <col min="5" max="16384" width="8.85546875" style="10"/>
  </cols>
  <sheetData>
    <row r="1" spans="1:4" s="17" customFormat="1" ht="12.75" x14ac:dyDescent="0.2"/>
    <row r="2" spans="1:4" s="17" customFormat="1" ht="12.75" x14ac:dyDescent="0.2"/>
    <row r="3" spans="1:4" s="17" customFormat="1" ht="12.75" x14ac:dyDescent="0.2"/>
    <row r="4" spans="1:4" s="17" customFormat="1" ht="12.75" x14ac:dyDescent="0.2"/>
    <row r="5" spans="1:4" s="17" customFormat="1" ht="12.75" x14ac:dyDescent="0.2">
      <c r="A5" s="147" t="s">
        <v>203</v>
      </c>
    </row>
    <row r="6" spans="1:4" s="17" customFormat="1" ht="18.75" x14ac:dyDescent="0.3">
      <c r="A6" s="26" t="s">
        <v>201</v>
      </c>
    </row>
    <row r="7" spans="1:4" s="17" customFormat="1" ht="12.75" x14ac:dyDescent="0.2"/>
    <row r="8" spans="1:4" s="17" customFormat="1" ht="18" customHeight="1" x14ac:dyDescent="0.2">
      <c r="A8" s="27" t="s">
        <v>303</v>
      </c>
    </row>
    <row r="9" spans="1:4" s="2" customFormat="1" ht="12.75" x14ac:dyDescent="0.2">
      <c r="A9" s="24"/>
      <c r="B9" s="133"/>
      <c r="C9" s="345" t="s">
        <v>304</v>
      </c>
      <c r="D9" s="345"/>
    </row>
    <row r="10" spans="1:4" s="2" customFormat="1" ht="12" customHeight="1" x14ac:dyDescent="0.2">
      <c r="A10" s="24"/>
      <c r="B10" s="55"/>
      <c r="C10" s="336" t="s">
        <v>142</v>
      </c>
      <c r="D10" s="336"/>
    </row>
    <row r="11" spans="1:4" s="2" customFormat="1" ht="13.5" customHeight="1" x14ac:dyDescent="0.2">
      <c r="A11" s="25"/>
      <c r="B11" s="134" t="s">
        <v>159</v>
      </c>
      <c r="C11" s="134" t="s">
        <v>143</v>
      </c>
      <c r="D11" s="134" t="s">
        <v>144</v>
      </c>
    </row>
    <row r="12" spans="1:4" s="2" customFormat="1" ht="12.75" customHeight="1" x14ac:dyDescent="0.2">
      <c r="A12" s="91">
        <v>2005</v>
      </c>
      <c r="B12" s="88">
        <v>88.646168526140784</v>
      </c>
      <c r="C12" s="88">
        <v>102.44828391599748</v>
      </c>
      <c r="D12" s="88">
        <v>91.445178347468016</v>
      </c>
    </row>
    <row r="13" spans="1:4" s="2" customFormat="1" ht="12.75" customHeight="1" x14ac:dyDescent="0.2">
      <c r="A13" s="91">
        <v>2006</v>
      </c>
      <c r="B13" s="88">
        <v>87.926064911331366</v>
      </c>
      <c r="C13" s="88">
        <v>102.03546274399341</v>
      </c>
      <c r="D13" s="88">
        <v>93.721175500641564</v>
      </c>
    </row>
    <row r="14" spans="1:4" s="2" customFormat="1" ht="12.75" customHeight="1" x14ac:dyDescent="0.2">
      <c r="A14" s="91">
        <v>2007</v>
      </c>
      <c r="B14" s="88">
        <v>80.615027157526569</v>
      </c>
      <c r="C14" s="88">
        <v>101.92844649448996</v>
      </c>
      <c r="D14" s="88">
        <v>95.628453547483332</v>
      </c>
    </row>
    <row r="15" spans="1:4" s="2" customFormat="1" ht="12.75" customHeight="1" x14ac:dyDescent="0.2">
      <c r="A15" s="91">
        <v>2008</v>
      </c>
      <c r="B15" s="88">
        <v>75.336003838854381</v>
      </c>
      <c r="C15" s="88">
        <v>101.92246219779921</v>
      </c>
      <c r="D15" s="88">
        <v>99.222172759571208</v>
      </c>
    </row>
    <row r="16" spans="1:4" s="2" customFormat="1" ht="12.75" customHeight="1" x14ac:dyDescent="0.2">
      <c r="A16" s="91">
        <v>2009</v>
      </c>
      <c r="B16" s="88">
        <v>79.377061667178467</v>
      </c>
      <c r="C16" s="88">
        <v>102.07870222573585</v>
      </c>
      <c r="D16" s="88">
        <v>100.48962165417761</v>
      </c>
    </row>
    <row r="17" spans="1:4" s="2" customFormat="1" ht="12.75" customHeight="1" x14ac:dyDescent="0.2">
      <c r="A17" s="91">
        <v>2010</v>
      </c>
      <c r="B17" s="88">
        <v>83.278689375901891</v>
      </c>
      <c r="C17" s="88">
        <v>101.36252134235183</v>
      </c>
      <c r="D17" s="88">
        <v>100.27217648785729</v>
      </c>
    </row>
    <row r="18" spans="1:4" s="2" customFormat="1" ht="12.75" customHeight="1" x14ac:dyDescent="0.2">
      <c r="A18" s="91">
        <v>2011</v>
      </c>
      <c r="B18" s="88">
        <v>79.276911778499269</v>
      </c>
      <c r="C18" s="88">
        <v>101.35116206771646</v>
      </c>
      <c r="D18" s="88">
        <v>101.2871525497187</v>
      </c>
    </row>
    <row r="19" spans="1:4" s="2" customFormat="1" ht="12.75" customHeight="1" x14ac:dyDescent="0.2">
      <c r="A19" s="91">
        <v>2012</v>
      </c>
      <c r="B19" s="88">
        <v>85.839428445702524</v>
      </c>
      <c r="C19" s="88">
        <v>101.66548193497141</v>
      </c>
      <c r="D19" s="88">
        <v>101.46689143052104</v>
      </c>
    </row>
    <row r="20" spans="1:4" s="2" customFormat="1" ht="12.75" customHeight="1" x14ac:dyDescent="0.2">
      <c r="A20" s="91">
        <v>2013</v>
      </c>
      <c r="B20" s="88">
        <v>83.07375493947319</v>
      </c>
      <c r="C20" s="88">
        <v>102.22088267822609</v>
      </c>
      <c r="D20" s="88">
        <v>102.32140501503612</v>
      </c>
    </row>
    <row r="21" spans="1:4" s="2" customFormat="1" ht="12.75" customHeight="1" x14ac:dyDescent="0.2">
      <c r="A21" s="91">
        <v>2014</v>
      </c>
      <c r="B21" s="88">
        <v>83.075003758077685</v>
      </c>
      <c r="C21" s="88">
        <v>102.60811058644116</v>
      </c>
      <c r="D21" s="88">
        <v>102.26054998555377</v>
      </c>
    </row>
    <row r="22" spans="1:4" s="2" customFormat="1" ht="12.75" customHeight="1" x14ac:dyDescent="0.2">
      <c r="A22" s="91">
        <v>2015</v>
      </c>
      <c r="B22" s="88">
        <v>99.385833333333338</v>
      </c>
      <c r="C22" s="88">
        <v>103.27129290858868</v>
      </c>
      <c r="D22" s="88">
        <v>102.33617439167672</v>
      </c>
    </row>
    <row r="23" spans="1:4" s="2" customFormat="1" ht="12.75" customHeight="1" x14ac:dyDescent="0.2">
      <c r="A23" s="91">
        <v>2016</v>
      </c>
      <c r="B23" s="88">
        <v>99.688683351370855</v>
      </c>
      <c r="C23" s="88">
        <v>103.50130770767052</v>
      </c>
      <c r="D23" s="88">
        <v>100.36385138590786</v>
      </c>
    </row>
    <row r="24" spans="1:4" s="2" customFormat="1" ht="12.75" customHeight="1" x14ac:dyDescent="0.2">
      <c r="A24" s="91">
        <v>2017</v>
      </c>
      <c r="B24" s="88">
        <v>97.888057795055815</v>
      </c>
      <c r="C24" s="88">
        <v>103.21641480056047</v>
      </c>
      <c r="D24" s="88">
        <v>99.333975740699429</v>
      </c>
    </row>
    <row r="25" spans="1:4" s="2" customFormat="1" ht="12.75" customHeight="1" x14ac:dyDescent="0.2">
      <c r="A25" s="135">
        <v>2018</v>
      </c>
      <c r="B25" s="89">
        <v>93.390729161053173</v>
      </c>
      <c r="C25" s="89">
        <v>103.99080480704581</v>
      </c>
      <c r="D25" s="89">
        <v>100.01213020661072</v>
      </c>
    </row>
    <row r="26" spans="1:4" s="2" customFormat="1" ht="17.25" customHeight="1" x14ac:dyDescent="0.2">
      <c r="A26" s="125" t="s">
        <v>188</v>
      </c>
      <c r="B26" s="88">
        <v>103.95836842105263</v>
      </c>
      <c r="C26" s="88">
        <v>102.9691183263495</v>
      </c>
      <c r="D26" s="88">
        <v>100.04210374142438</v>
      </c>
    </row>
    <row r="27" spans="1:4" s="2" customFormat="1" ht="12.75" customHeight="1" x14ac:dyDescent="0.2">
      <c r="A27" s="19" t="s">
        <v>145</v>
      </c>
      <c r="B27" s="88">
        <v>103.5356</v>
      </c>
      <c r="C27" s="88">
        <v>102.85240065539406</v>
      </c>
      <c r="D27" s="88">
        <v>100.21177206552431</v>
      </c>
    </row>
    <row r="28" spans="1:4" s="2" customFormat="1" ht="12.75" customHeight="1" x14ac:dyDescent="0.2">
      <c r="A28" s="19" t="s">
        <v>146</v>
      </c>
      <c r="B28" s="88">
        <v>103.13631818181817</v>
      </c>
      <c r="C28" s="88">
        <v>102.90305638370984</v>
      </c>
      <c r="D28" s="88">
        <v>99.013743682175132</v>
      </c>
    </row>
    <row r="29" spans="1:4" s="2" customFormat="1" ht="12.75" customHeight="1" x14ac:dyDescent="0.2">
      <c r="A29" s="19" t="s">
        <v>147</v>
      </c>
      <c r="B29" s="88">
        <v>103.00978947368419</v>
      </c>
      <c r="C29" s="88">
        <v>102.92964465604638</v>
      </c>
      <c r="D29" s="88">
        <v>97.97798119152354</v>
      </c>
    </row>
    <row r="30" spans="1:4" s="2" customFormat="1" ht="12.75" customHeight="1" x14ac:dyDescent="0.2">
      <c r="A30" s="19" t="s">
        <v>148</v>
      </c>
      <c r="B30" s="88">
        <v>99.912238095238081</v>
      </c>
      <c r="C30" s="88">
        <v>103.15507692071515</v>
      </c>
      <c r="D30" s="88">
        <v>98.55777964026764</v>
      </c>
    </row>
    <row r="31" spans="1:4" s="2" customFormat="1" ht="12.75" customHeight="1" x14ac:dyDescent="0.2">
      <c r="A31" s="19" t="s">
        <v>149</v>
      </c>
      <c r="B31" s="88">
        <v>98.271380952380952</v>
      </c>
      <c r="C31" s="88">
        <v>103.33706937349804</v>
      </c>
      <c r="D31" s="88">
        <v>99.106463581227302</v>
      </c>
    </row>
    <row r="32" spans="1:4" s="2" customFormat="1" ht="12.75" customHeight="1" x14ac:dyDescent="0.2">
      <c r="A32" s="19" t="s">
        <v>150</v>
      </c>
      <c r="B32" s="88">
        <v>95.855949999999979</v>
      </c>
      <c r="C32" s="88">
        <v>103.33470767632042</v>
      </c>
      <c r="D32" s="88">
        <v>99.447450779217888</v>
      </c>
    </row>
    <row r="33" spans="1:4" s="2" customFormat="1" ht="12.75" customHeight="1" x14ac:dyDescent="0.2">
      <c r="A33" s="19" t="s">
        <v>151</v>
      </c>
      <c r="B33" s="88">
        <v>93.456318181818176</v>
      </c>
      <c r="C33" s="88">
        <v>103.36652144185028</v>
      </c>
      <c r="D33" s="88">
        <v>100.07808629340835</v>
      </c>
    </row>
    <row r="34" spans="1:4" s="2" customFormat="1" ht="12.75" customHeight="1" x14ac:dyDescent="0.2">
      <c r="A34" s="19" t="s">
        <v>152</v>
      </c>
      <c r="B34" s="88">
        <v>92.543285714285702</v>
      </c>
      <c r="C34" s="88">
        <v>103.37994366582166</v>
      </c>
      <c r="D34" s="88">
        <v>99.650601305438286</v>
      </c>
    </row>
    <row r="35" spans="1:4" s="2" customFormat="1" ht="12.75" customHeight="1" x14ac:dyDescent="0.2">
      <c r="A35" s="19" t="s">
        <v>153</v>
      </c>
      <c r="B35" s="88">
        <v>93.737454545454554</v>
      </c>
      <c r="C35" s="88">
        <v>103.40149582962697</v>
      </c>
      <c r="D35" s="88">
        <v>99.027158158675405</v>
      </c>
    </row>
    <row r="36" spans="1:4" s="2" customFormat="1" ht="12.75" customHeight="1" x14ac:dyDescent="0.2">
      <c r="A36" s="19" t="s">
        <v>154</v>
      </c>
      <c r="B36" s="88">
        <v>93.979095238095226</v>
      </c>
      <c r="C36" s="88">
        <v>103.48643699641353</v>
      </c>
      <c r="D36" s="88">
        <v>99.259202147760377</v>
      </c>
    </row>
    <row r="37" spans="1:4" s="2" customFormat="1" ht="12.75" customHeight="1" x14ac:dyDescent="0.2">
      <c r="A37" s="19" t="s">
        <v>155</v>
      </c>
      <c r="B37" s="88">
        <v>93.26089473684209</v>
      </c>
      <c r="C37" s="88">
        <v>103.56442030032025</v>
      </c>
      <c r="D37" s="88">
        <v>99.761616617974639</v>
      </c>
    </row>
    <row r="38" spans="1:4" s="2" customFormat="1" ht="17.25" customHeight="1" x14ac:dyDescent="0.2">
      <c r="A38" s="125" t="s">
        <v>196</v>
      </c>
      <c r="B38" s="88">
        <v>90.5565</v>
      </c>
      <c r="C38" s="88">
        <v>103.58985222363457</v>
      </c>
      <c r="D38" s="88">
        <v>100.58558071124116</v>
      </c>
    </row>
    <row r="39" spans="1:4" s="2" customFormat="1" ht="12.75" customHeight="1" x14ac:dyDescent="0.2">
      <c r="A39" s="19" t="s">
        <v>145</v>
      </c>
      <c r="B39" s="88">
        <v>89.237631578947386</v>
      </c>
      <c r="C39" s="88">
        <v>103.69263409102689</v>
      </c>
      <c r="D39" s="88">
        <v>101.03400199195076</v>
      </c>
    </row>
    <row r="40" spans="1:4" s="2" customFormat="1" ht="12.75" customHeight="1" x14ac:dyDescent="0.2">
      <c r="A40" s="19" t="s">
        <v>146</v>
      </c>
      <c r="B40" s="88">
        <v>89.422809523809519</v>
      </c>
      <c r="C40" s="88">
        <v>103.72674416719559</v>
      </c>
      <c r="D40" s="88">
        <v>99.942523482286191</v>
      </c>
    </row>
    <row r="41" spans="1:4" s="2" customFormat="1" ht="12.75" customHeight="1" x14ac:dyDescent="0.2">
      <c r="A41" s="19" t="s">
        <v>147</v>
      </c>
      <c r="B41" s="88">
        <v>89.697142857142836</v>
      </c>
      <c r="C41" s="88">
        <v>103.87355958465697</v>
      </c>
      <c r="D41" s="88">
        <v>99.342766540448011</v>
      </c>
    </row>
    <row r="42" spans="1:4" s="2" customFormat="1" ht="12.75" customHeight="1" x14ac:dyDescent="0.2">
      <c r="A42" s="19" t="s">
        <v>148</v>
      </c>
      <c r="B42" s="88">
        <v>93.195090909090908</v>
      </c>
      <c r="C42" s="88">
        <v>103.98613677963996</v>
      </c>
      <c r="D42" s="88">
        <v>99.066447142652336</v>
      </c>
    </row>
    <row r="43" spans="1:4" s="2" customFormat="1" ht="12.75" customHeight="1" x14ac:dyDescent="0.2">
      <c r="A43" s="19" t="s">
        <v>149</v>
      </c>
      <c r="B43" s="88">
        <v>94.403899999999993</v>
      </c>
      <c r="C43" s="88">
        <v>104.10003126540292</v>
      </c>
      <c r="D43" s="88">
        <v>99.68179131773347</v>
      </c>
    </row>
    <row r="44" spans="1:4" s="2" customFormat="1" ht="12.75" customHeight="1" x14ac:dyDescent="0.2">
      <c r="A44" s="19" t="s">
        <v>150</v>
      </c>
      <c r="B44" s="88">
        <v>94.399190476190483</v>
      </c>
      <c r="C44" s="88">
        <v>104.17029708325546</v>
      </c>
      <c r="D44" s="88">
        <v>100.38967342357792</v>
      </c>
    </row>
    <row r="45" spans="1:4" s="2" customFormat="1" ht="12.75" customHeight="1" x14ac:dyDescent="0.2">
      <c r="A45" s="19" t="s">
        <v>151</v>
      </c>
      <c r="B45" s="88">
        <v>95.367136363636376</v>
      </c>
      <c r="C45" s="88">
        <v>104.22758541064503</v>
      </c>
      <c r="D45" s="88">
        <v>100.26650524962326</v>
      </c>
    </row>
    <row r="46" spans="1:4" s="2" customFormat="1" ht="12.75" customHeight="1" x14ac:dyDescent="0.2">
      <c r="A46" s="19" t="s">
        <v>152</v>
      </c>
      <c r="B46" s="88">
        <v>94.550449999999984</v>
      </c>
      <c r="C46" s="88">
        <v>104.4760952079139</v>
      </c>
      <c r="D46" s="88">
        <v>100.0588151549702</v>
      </c>
    </row>
    <row r="47" spans="1:4" s="2" customFormat="1" ht="12.75" customHeight="1" x14ac:dyDescent="0.2">
      <c r="A47" s="19" t="s">
        <v>153</v>
      </c>
      <c r="B47" s="88">
        <v>95.926173913043485</v>
      </c>
      <c r="C47" s="88">
        <v>104.01991368477832</v>
      </c>
      <c r="D47" s="88">
        <v>99.755571971684503</v>
      </c>
    </row>
    <row r="48" spans="1:4" s="2" customFormat="1" ht="12.75" customHeight="1" x14ac:dyDescent="0.2">
      <c r="A48" s="19" t="s">
        <v>154</v>
      </c>
      <c r="B48" s="88">
        <v>97.035619047619065</v>
      </c>
      <c r="C48" s="88">
        <v>103.99235072981094</v>
      </c>
      <c r="D48" s="88">
        <v>100.06866004180414</v>
      </c>
    </row>
    <row r="49" spans="1:4" s="2" customFormat="1" ht="12.75" customHeight="1" x14ac:dyDescent="0.2">
      <c r="A49" s="19" t="s">
        <v>155</v>
      </c>
      <c r="B49" s="88">
        <v>96.897105263157911</v>
      </c>
      <c r="C49" s="88">
        <v>104.11632033640282</v>
      </c>
      <c r="D49" s="88">
        <v>100.08103929568854</v>
      </c>
    </row>
    <row r="50" spans="1:4" s="2" customFormat="1" ht="17.25" customHeight="1" x14ac:dyDescent="0.2">
      <c r="A50" s="125" t="s">
        <v>307</v>
      </c>
      <c r="B50" s="88">
        <v>96.599727272727264</v>
      </c>
      <c r="C50" s="88">
        <v>103.96461948655677</v>
      </c>
      <c r="D50" s="88">
        <v>100.80771189854234</v>
      </c>
    </row>
    <row r="51" spans="1:4" s="2" customFormat="1" ht="12.75" customHeight="1" x14ac:dyDescent="0.2">
      <c r="A51" s="19" t="s">
        <v>145</v>
      </c>
      <c r="B51" s="88">
        <v>97.111999999999995</v>
      </c>
      <c r="C51" s="88">
        <v>103.91688851581162</v>
      </c>
      <c r="D51" s="88">
        <v>100.51780966169747</v>
      </c>
    </row>
    <row r="52" spans="1:4" s="2" customFormat="1" ht="12.75" customHeight="1" x14ac:dyDescent="0.2">
      <c r="A52" s="19" t="s">
        <v>146</v>
      </c>
      <c r="B52" s="88">
        <v>97.469571428571427</v>
      </c>
      <c r="C52" s="88">
        <v>104.03227772209186</v>
      </c>
      <c r="D52" s="88">
        <v>99.700805656476135</v>
      </c>
    </row>
    <row r="53" spans="1:4" s="2" customFormat="1" ht="12.75" customHeight="1" x14ac:dyDescent="0.2">
      <c r="A53" s="19" t="s">
        <v>147</v>
      </c>
      <c r="B53" s="88">
        <v>98.056454545454528</v>
      </c>
      <c r="C53" s="88">
        <v>104.06936839716013</v>
      </c>
      <c r="D53" s="88">
        <v>99.148001540112261</v>
      </c>
    </row>
    <row r="54" spans="1:4" s="2" customFormat="1" ht="12.75" customHeight="1" x14ac:dyDescent="0.2">
      <c r="A54" s="32" t="s">
        <v>148</v>
      </c>
      <c r="B54" s="89">
        <v>98.560136363636374</v>
      </c>
      <c r="C54" s="89">
        <v>104.17341225736665</v>
      </c>
      <c r="D54" s="89">
        <v>99.664973141923738</v>
      </c>
    </row>
    <row r="55" spans="1:4" s="16" customFormat="1" ht="16.5" customHeight="1" x14ac:dyDescent="0.2">
      <c r="A55" s="28" t="s">
        <v>305</v>
      </c>
      <c r="B55" s="22"/>
      <c r="C55" s="22"/>
      <c r="D55" s="22"/>
    </row>
    <row r="56" spans="1:4" s="2" customFormat="1" ht="39" customHeight="1" x14ac:dyDescent="0.2">
      <c r="A56" s="348" t="s">
        <v>306</v>
      </c>
      <c r="B56" s="348"/>
      <c r="C56" s="348"/>
      <c r="D56" s="348"/>
    </row>
    <row r="57" spans="1:4" s="2" customFormat="1" ht="15.75" customHeight="1" x14ac:dyDescent="0.2">
      <c r="A57" s="346"/>
      <c r="B57" s="346"/>
      <c r="C57" s="346"/>
      <c r="D57" s="346"/>
    </row>
  </sheetData>
  <mergeCells count="4">
    <mergeCell ref="C9:D9"/>
    <mergeCell ref="C10:D10"/>
    <mergeCell ref="A56:D56"/>
    <mergeCell ref="A57:D57"/>
  </mergeCells>
  <hyperlinks>
    <hyperlink ref="A5" location="Índice!A23" display="Índice"/>
  </hyperlinks>
  <printOptions horizontalCentered="1"/>
  <pageMargins left="0.59055118110236227" right="0.43307086614173229" top="0.51181102362204722" bottom="0.51181102362204722" header="0" footer="0.23622047244094491"/>
  <pageSetup paperSize="9" orientation="portrait" r:id="rId1"/>
  <headerFooter scaleWithDoc="0"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M57"/>
  <sheetViews>
    <sheetView showGridLines="0" topLeftCell="A7" zoomScale="120" zoomScaleNormal="120" zoomScalePageLayoutView="120" workbookViewId="0">
      <selection activeCell="C9" sqref="C9:K10"/>
    </sheetView>
  </sheetViews>
  <sheetFormatPr defaultColWidth="11.42578125" defaultRowHeight="13.5" x14ac:dyDescent="0.25"/>
  <cols>
    <col min="1" max="1" width="31.42578125" style="3" customWidth="1"/>
    <col min="2" max="2" width="16.28515625" style="3" customWidth="1"/>
    <col min="3" max="9" width="5.42578125" style="4" customWidth="1"/>
    <col min="10" max="10" width="6" style="4" customWidth="1"/>
    <col min="11" max="11" width="4.42578125" style="4" customWidth="1"/>
    <col min="12" max="16384" width="11.42578125" style="2"/>
  </cols>
  <sheetData>
    <row r="1" spans="1:13" s="17" customFormat="1" ht="12.75" x14ac:dyDescent="0.2"/>
    <row r="2" spans="1:13" s="17" customFormat="1" ht="12.75" x14ac:dyDescent="0.2"/>
    <row r="3" spans="1:13" s="17" customFormat="1" ht="12.75" x14ac:dyDescent="0.2"/>
    <row r="4" spans="1:13" s="17" customFormat="1" ht="12.75" x14ac:dyDescent="0.2"/>
    <row r="5" spans="1:13" s="17" customFormat="1" ht="12.75" x14ac:dyDescent="0.2">
      <c r="A5" s="147" t="s">
        <v>203</v>
      </c>
    </row>
    <row r="6" spans="1:13" s="17" customFormat="1" ht="18.75" x14ac:dyDescent="0.3">
      <c r="A6" s="26" t="s">
        <v>201</v>
      </c>
    </row>
    <row r="7" spans="1:13" s="17" customFormat="1" ht="12.75" x14ac:dyDescent="0.2"/>
    <row r="8" spans="1:13" s="17" customFormat="1" ht="18" customHeight="1" x14ac:dyDescent="0.2">
      <c r="A8" s="170" t="s">
        <v>418</v>
      </c>
      <c r="B8" s="18"/>
      <c r="C8" s="18"/>
      <c r="D8" s="18"/>
      <c r="E8" s="18"/>
      <c r="F8" s="18"/>
      <c r="G8" s="18"/>
    </row>
    <row r="9" spans="1:13" ht="13.5" customHeight="1" x14ac:dyDescent="0.2">
      <c r="A9" s="24"/>
      <c r="B9" s="323"/>
      <c r="C9" s="335">
        <v>2014</v>
      </c>
      <c r="D9" s="335">
        <v>2015</v>
      </c>
      <c r="E9" s="335">
        <v>2016</v>
      </c>
      <c r="F9" s="215">
        <v>2017</v>
      </c>
      <c r="G9" s="327">
        <v>2018</v>
      </c>
      <c r="H9" s="328"/>
      <c r="I9" s="327">
        <v>2019</v>
      </c>
      <c r="J9" s="327"/>
      <c r="K9" s="327"/>
    </row>
    <row r="10" spans="1:13" ht="13.5" customHeight="1" x14ac:dyDescent="0.2">
      <c r="A10" s="25"/>
      <c r="B10" s="324"/>
      <c r="C10" s="336"/>
      <c r="D10" s="336"/>
      <c r="E10" s="336"/>
      <c r="F10" s="216" t="s">
        <v>3</v>
      </c>
      <c r="G10" s="216" t="s">
        <v>0</v>
      </c>
      <c r="H10" s="216" t="s">
        <v>3</v>
      </c>
      <c r="I10" s="216" t="s">
        <v>0</v>
      </c>
      <c r="J10" s="329" t="s">
        <v>1</v>
      </c>
      <c r="K10" s="329"/>
    </row>
    <row r="11" spans="1:13" ht="18" customHeight="1" x14ac:dyDescent="0.2">
      <c r="A11" s="24" t="s">
        <v>4</v>
      </c>
      <c r="B11" s="24"/>
      <c r="C11" s="136"/>
      <c r="D11" s="136"/>
      <c r="E11" s="136"/>
      <c r="F11" s="136"/>
      <c r="G11" s="136"/>
      <c r="H11" s="136"/>
      <c r="I11" s="136"/>
      <c r="J11" s="136"/>
      <c r="K11" s="136"/>
    </row>
    <row r="12" spans="1:13" ht="13.5" customHeight="1" x14ac:dyDescent="0.2">
      <c r="A12" s="20" t="s">
        <v>316</v>
      </c>
      <c r="B12" s="19" t="s">
        <v>189</v>
      </c>
      <c r="C12" s="35">
        <v>766.59643961817687</v>
      </c>
      <c r="D12" s="35">
        <v>941.37821001354462</v>
      </c>
      <c r="E12" s="35">
        <v>1066.5775247417939</v>
      </c>
      <c r="F12" s="35">
        <v>1235.3224989302246</v>
      </c>
      <c r="G12" s="40">
        <v>1259.991127467197</v>
      </c>
      <c r="H12" s="35">
        <v>1357.4718812376498</v>
      </c>
      <c r="I12" s="40">
        <v>1492.9010371517431</v>
      </c>
      <c r="J12" s="145" t="s">
        <v>177</v>
      </c>
      <c r="K12" s="136"/>
      <c r="L12" s="1"/>
      <c r="M12" s="1"/>
    </row>
    <row r="13" spans="1:13" ht="13.5" customHeight="1" x14ac:dyDescent="0.2">
      <c r="A13" s="20" t="s">
        <v>316</v>
      </c>
      <c r="B13" s="19" t="s">
        <v>329</v>
      </c>
      <c r="C13" s="88">
        <v>0.96459266470085847</v>
      </c>
      <c r="D13" s="88">
        <v>6.1325701984124237</v>
      </c>
      <c r="E13" s="88">
        <v>6.3040333385902425</v>
      </c>
      <c r="F13" s="88">
        <v>5.8794596271744437</v>
      </c>
      <c r="G13" s="41">
        <v>5.3</v>
      </c>
      <c r="H13" s="88">
        <v>3.8190673272378017</v>
      </c>
      <c r="I13" s="41">
        <v>6.2996427200519678</v>
      </c>
      <c r="J13" s="145" t="s">
        <v>177</v>
      </c>
      <c r="K13" s="136"/>
    </row>
    <row r="14" spans="1:13" ht="13.5" customHeight="1" x14ac:dyDescent="0.2">
      <c r="A14" s="20" t="s">
        <v>317</v>
      </c>
      <c r="B14" s="19" t="s">
        <v>330</v>
      </c>
      <c r="C14" s="88">
        <v>-1.7592695074709508</v>
      </c>
      <c r="D14" s="88">
        <v>2.39520958083832</v>
      </c>
      <c r="E14" s="88">
        <v>1.5594541910331605</v>
      </c>
      <c r="F14" s="88">
        <v>-1.1516314779270731</v>
      </c>
      <c r="G14" s="72" t="s">
        <v>177</v>
      </c>
      <c r="H14" s="88">
        <v>2.4271844660194164</v>
      </c>
      <c r="I14" s="41">
        <v>2.15</v>
      </c>
      <c r="J14" s="88">
        <v>2.1</v>
      </c>
      <c r="K14" s="88" t="s">
        <v>419</v>
      </c>
    </row>
    <row r="15" spans="1:13" ht="13.5" customHeight="1" x14ac:dyDescent="0.2">
      <c r="A15" s="20" t="s">
        <v>317</v>
      </c>
      <c r="B15" s="19" t="s">
        <v>331</v>
      </c>
      <c r="C15" s="88">
        <v>-1.5246844482186384</v>
      </c>
      <c r="D15" s="88">
        <v>1.4833333333333032</v>
      </c>
      <c r="E15" s="88">
        <v>1.5027098045656384</v>
      </c>
      <c r="F15" s="88">
        <v>0.97888520346249841</v>
      </c>
      <c r="G15" s="41">
        <v>2</v>
      </c>
      <c r="H15" s="88">
        <v>0.40057683063612348</v>
      </c>
      <c r="I15" s="41">
        <v>2</v>
      </c>
      <c r="J15" s="88">
        <v>1.3</v>
      </c>
      <c r="K15" s="88" t="s">
        <v>419</v>
      </c>
    </row>
    <row r="16" spans="1:13" ht="18" customHeight="1" x14ac:dyDescent="0.2">
      <c r="A16" s="24" t="s">
        <v>5</v>
      </c>
      <c r="B16" s="24"/>
      <c r="C16" s="136"/>
      <c r="D16" s="136"/>
      <c r="E16" s="136"/>
      <c r="F16" s="136"/>
      <c r="G16" s="137"/>
      <c r="H16" s="136"/>
      <c r="I16" s="137"/>
      <c r="J16" s="88"/>
      <c r="K16" s="88"/>
    </row>
    <row r="17" spans="1:13" ht="13.5" customHeight="1" x14ac:dyDescent="0.2">
      <c r="A17" s="20" t="s">
        <v>318</v>
      </c>
      <c r="B17" s="19" t="s">
        <v>156</v>
      </c>
      <c r="C17" s="88">
        <v>21.057457814842788</v>
      </c>
      <c r="D17" s="88">
        <v>20.219786676640062</v>
      </c>
      <c r="E17" s="88">
        <v>16.107252424292497</v>
      </c>
      <c r="F17" s="88">
        <v>17.296902058095775</v>
      </c>
      <c r="G17" s="41">
        <v>19.260496067755597</v>
      </c>
      <c r="H17" s="88">
        <v>14.441970637079804</v>
      </c>
      <c r="I17" s="41">
        <v>17.220937005297937</v>
      </c>
      <c r="J17" s="145" t="s">
        <v>177</v>
      </c>
      <c r="K17" s="88"/>
    </row>
    <row r="18" spans="1:13" ht="13.5" customHeight="1" x14ac:dyDescent="0.2">
      <c r="A18" s="20" t="s">
        <v>320</v>
      </c>
      <c r="B18" s="19" t="s">
        <v>156</v>
      </c>
      <c r="C18" s="88">
        <v>25.333909745201584</v>
      </c>
      <c r="D18" s="88">
        <v>28.545950571567808</v>
      </c>
      <c r="E18" s="88">
        <v>21.764339448062877</v>
      </c>
      <c r="F18" s="88">
        <v>18.984974218063925</v>
      </c>
      <c r="G18" s="41">
        <v>21.615728977616456</v>
      </c>
      <c r="H18" s="88">
        <v>17.749886017749589</v>
      </c>
      <c r="I18" s="41">
        <v>18.901357184015943</v>
      </c>
      <c r="J18" s="145" t="s">
        <v>177</v>
      </c>
      <c r="K18" s="88"/>
    </row>
    <row r="19" spans="1:13" ht="13.5" customHeight="1" x14ac:dyDescent="0.2">
      <c r="A19" s="20" t="s">
        <v>478</v>
      </c>
      <c r="B19" s="19" t="s">
        <v>156</v>
      </c>
      <c r="C19" s="88">
        <v>-3.2025822245562927</v>
      </c>
      <c r="D19" s="88">
        <v>-7.2249557872964107</v>
      </c>
      <c r="E19" s="88">
        <v>-5.6570870237703801</v>
      </c>
      <c r="F19" s="88">
        <v>-1.6880721599681503</v>
      </c>
      <c r="G19" s="41">
        <v>-2.35523290986086</v>
      </c>
      <c r="H19" s="88">
        <v>-2.1861024236007029</v>
      </c>
      <c r="I19" s="41">
        <v>-1.6804201787180055</v>
      </c>
      <c r="J19" s="145" t="s">
        <v>177</v>
      </c>
      <c r="K19" s="88"/>
    </row>
    <row r="20" spans="1:13" ht="13.5" customHeight="1" x14ac:dyDescent="0.2">
      <c r="A20" s="20" t="s">
        <v>420</v>
      </c>
      <c r="B20" s="19" t="s">
        <v>156</v>
      </c>
      <c r="C20" s="88">
        <v>-12.298386934678627</v>
      </c>
      <c r="D20" s="88">
        <v>-14.81124289383146</v>
      </c>
      <c r="E20" s="88">
        <v>-9.6</v>
      </c>
      <c r="F20" s="88">
        <v>-7</v>
      </c>
      <c r="G20" s="41">
        <v>-7.4</v>
      </c>
      <c r="H20" s="88">
        <v>-6.7</v>
      </c>
      <c r="I20" s="41">
        <v>-6.4</v>
      </c>
      <c r="J20" s="145" t="s">
        <v>177</v>
      </c>
      <c r="K20" s="88"/>
    </row>
    <row r="21" spans="1:13" ht="18" customHeight="1" x14ac:dyDescent="0.2">
      <c r="A21" s="24" t="s">
        <v>6</v>
      </c>
      <c r="B21" s="24"/>
      <c r="C21" s="136"/>
      <c r="D21" s="136"/>
      <c r="E21" s="136"/>
      <c r="F21" s="136"/>
      <c r="G21" s="137"/>
      <c r="H21" s="136"/>
      <c r="I21" s="137"/>
      <c r="J21" s="88"/>
      <c r="K21" s="88"/>
    </row>
    <row r="22" spans="1:13" ht="13.5" customHeight="1" x14ac:dyDescent="0.2">
      <c r="A22" s="24" t="s">
        <v>479</v>
      </c>
      <c r="B22" s="19" t="s">
        <v>178</v>
      </c>
      <c r="C22" s="88">
        <v>71.678100047256393</v>
      </c>
      <c r="D22" s="88">
        <v>155.53657099061704</v>
      </c>
      <c r="E22" s="88">
        <v>18.336598699873985</v>
      </c>
      <c r="F22" s="88">
        <v>-42.900725968798334</v>
      </c>
      <c r="G22" s="41">
        <v>11.31221719457014</v>
      </c>
      <c r="H22" s="88">
        <v>10.126301952182427</v>
      </c>
      <c r="I22" s="41">
        <v>-12.561198959013486</v>
      </c>
      <c r="J22" s="145" t="s">
        <v>177</v>
      </c>
      <c r="K22" s="88"/>
    </row>
    <row r="23" spans="1:13" ht="13.5" customHeight="1" x14ac:dyDescent="0.2">
      <c r="A23" s="24" t="s">
        <v>7</v>
      </c>
      <c r="B23" s="19" t="s">
        <v>178</v>
      </c>
      <c r="C23" s="88">
        <v>11.070906137772951</v>
      </c>
      <c r="D23" s="88">
        <v>-29.711216427531173</v>
      </c>
      <c r="E23" s="88">
        <v>-1.1205466905119699</v>
      </c>
      <c r="F23" s="88">
        <v>78.578238522071885</v>
      </c>
      <c r="G23" s="41">
        <v>4.5333333333333448</v>
      </c>
      <c r="H23" s="88">
        <v>2.6065160026187195</v>
      </c>
      <c r="I23" s="41">
        <v>0.35978020220712725</v>
      </c>
      <c r="J23" s="145" t="s">
        <v>177</v>
      </c>
      <c r="K23" s="88"/>
    </row>
    <row r="24" spans="1:13" ht="13.5" customHeight="1" x14ac:dyDescent="0.2">
      <c r="A24" s="24" t="s">
        <v>421</v>
      </c>
      <c r="B24" s="19" t="s">
        <v>178</v>
      </c>
      <c r="C24" s="88">
        <v>48.779120027763987</v>
      </c>
      <c r="D24" s="88">
        <v>27.192608948946926</v>
      </c>
      <c r="E24" s="88">
        <v>9.3387007243128863</v>
      </c>
      <c r="F24" s="88">
        <v>2.8143563365362834</v>
      </c>
      <c r="G24" s="41">
        <v>4.1490262489415786</v>
      </c>
      <c r="H24" s="88">
        <v>6.0549551754679243</v>
      </c>
      <c r="I24" s="41">
        <v>-4.3515705098247981</v>
      </c>
      <c r="J24" s="145" t="s">
        <v>177</v>
      </c>
      <c r="K24" s="88"/>
    </row>
    <row r="25" spans="1:13" ht="18" customHeight="1" x14ac:dyDescent="0.2">
      <c r="A25" s="24" t="s">
        <v>431</v>
      </c>
      <c r="B25" s="24"/>
      <c r="C25" s="139"/>
      <c r="D25" s="139"/>
      <c r="E25" s="139"/>
      <c r="F25" s="139"/>
      <c r="G25" s="140"/>
      <c r="H25" s="139"/>
      <c r="I25" s="140"/>
      <c r="J25" s="141"/>
      <c r="K25" s="141"/>
      <c r="L25" s="1"/>
      <c r="M25" s="1"/>
    </row>
    <row r="26" spans="1:13" ht="13.5" customHeight="1" x14ac:dyDescent="0.2">
      <c r="A26" s="20" t="s">
        <v>422</v>
      </c>
      <c r="B26" s="19" t="s">
        <v>8</v>
      </c>
      <c r="C26" s="88">
        <v>3.66</v>
      </c>
      <c r="D26" s="88">
        <v>3.33</v>
      </c>
      <c r="E26" s="88">
        <v>3.5</v>
      </c>
      <c r="F26" s="88">
        <v>2.8293179617159701</v>
      </c>
      <c r="G26" s="72" t="s">
        <v>177</v>
      </c>
      <c r="H26" s="88">
        <v>4.0969673927816501</v>
      </c>
      <c r="I26" s="72" t="s">
        <v>177</v>
      </c>
      <c r="J26" s="88">
        <v>3.59</v>
      </c>
      <c r="K26" s="88" t="s">
        <v>419</v>
      </c>
      <c r="L26" s="1"/>
      <c r="M26" s="1"/>
    </row>
    <row r="27" spans="1:13" ht="13.5" customHeight="1" x14ac:dyDescent="0.2">
      <c r="A27" s="20" t="s">
        <v>423</v>
      </c>
      <c r="B27" s="19" t="s">
        <v>8</v>
      </c>
      <c r="C27" s="88">
        <v>9.06</v>
      </c>
      <c r="D27" s="88">
        <v>8.4700000000000006</v>
      </c>
      <c r="E27" s="88">
        <v>9.09</v>
      </c>
      <c r="F27" s="88">
        <v>7.8572275731283296</v>
      </c>
      <c r="G27" s="72" t="s">
        <v>177</v>
      </c>
      <c r="H27" s="88">
        <v>7.9186699301526202</v>
      </c>
      <c r="I27" s="72" t="s">
        <v>177</v>
      </c>
      <c r="J27" s="88">
        <v>7.83</v>
      </c>
      <c r="K27" s="88" t="s">
        <v>419</v>
      </c>
      <c r="L27" s="1"/>
      <c r="M27" s="1"/>
    </row>
    <row r="28" spans="1:13" ht="15.75" customHeight="1" x14ac:dyDescent="0.2">
      <c r="A28" s="24" t="s">
        <v>176</v>
      </c>
      <c r="B28" s="30"/>
      <c r="C28" s="52"/>
      <c r="D28" s="52"/>
      <c r="E28" s="52"/>
      <c r="F28" s="52"/>
      <c r="G28" s="142"/>
      <c r="H28" s="52"/>
      <c r="I28" s="142"/>
      <c r="J28" s="52"/>
      <c r="K28" s="88"/>
      <c r="L28" s="1"/>
      <c r="M28" s="1"/>
    </row>
    <row r="29" spans="1:13" ht="13.5" customHeight="1" x14ac:dyDescent="0.2">
      <c r="A29" s="24" t="s">
        <v>432</v>
      </c>
      <c r="B29" s="19" t="s">
        <v>792</v>
      </c>
      <c r="C29" s="88">
        <v>25.8</v>
      </c>
      <c r="D29" s="88">
        <v>28.9</v>
      </c>
      <c r="E29" s="88">
        <v>4.8</v>
      </c>
      <c r="F29" s="88">
        <v>5.5</v>
      </c>
      <c r="G29" s="72" t="s">
        <v>177</v>
      </c>
      <c r="H29" s="145" t="s">
        <v>177</v>
      </c>
      <c r="I29" s="72" t="s">
        <v>177</v>
      </c>
      <c r="J29" s="145" t="s">
        <v>177</v>
      </c>
      <c r="K29" s="88"/>
      <c r="L29" s="1"/>
      <c r="M29" s="1"/>
    </row>
    <row r="30" spans="1:13" ht="13.5" customHeight="1" x14ac:dyDescent="0.2">
      <c r="A30" s="24" t="s">
        <v>807</v>
      </c>
      <c r="B30" s="19" t="s">
        <v>792</v>
      </c>
      <c r="C30" s="88">
        <v>39.4</v>
      </c>
      <c r="D30" s="88">
        <v>8.1999999999999993</v>
      </c>
      <c r="E30" s="88">
        <v>10.8</v>
      </c>
      <c r="F30" s="88">
        <v>35.299999999999997</v>
      </c>
      <c r="G30" s="72" t="s">
        <v>177</v>
      </c>
      <c r="H30" s="145" t="s">
        <v>177</v>
      </c>
      <c r="I30" s="72" t="s">
        <v>177</v>
      </c>
      <c r="J30" s="145" t="s">
        <v>177</v>
      </c>
      <c r="K30" s="88"/>
      <c r="L30" s="1"/>
      <c r="M30" s="1"/>
    </row>
    <row r="31" spans="1:13" ht="13.5" customHeight="1" x14ac:dyDescent="0.2">
      <c r="A31" s="24" t="s">
        <v>808</v>
      </c>
      <c r="B31" s="19" t="s">
        <v>792</v>
      </c>
      <c r="C31" s="88">
        <v>-13.6</v>
      </c>
      <c r="D31" s="88">
        <v>2</v>
      </c>
      <c r="E31" s="88">
        <v>8.4</v>
      </c>
      <c r="F31" s="88">
        <v>6.3</v>
      </c>
      <c r="G31" s="72" t="s">
        <v>177</v>
      </c>
      <c r="H31" s="145" t="s">
        <v>177</v>
      </c>
      <c r="I31" s="72" t="s">
        <v>177</v>
      </c>
      <c r="J31" s="145" t="s">
        <v>177</v>
      </c>
      <c r="K31" s="88"/>
      <c r="L31" s="1"/>
      <c r="M31" s="1"/>
    </row>
    <row r="32" spans="1:13" ht="18" customHeight="1" x14ac:dyDescent="0.2">
      <c r="A32" s="24" t="s">
        <v>12</v>
      </c>
      <c r="B32" s="24"/>
      <c r="C32" s="136"/>
      <c r="D32" s="136"/>
      <c r="E32" s="136"/>
      <c r="F32" s="136"/>
      <c r="G32" s="137"/>
      <c r="H32" s="136"/>
      <c r="I32" s="137"/>
      <c r="J32" s="88"/>
      <c r="K32" s="88"/>
    </row>
    <row r="33" spans="1:13" ht="13.5" customHeight="1" x14ac:dyDescent="0.2">
      <c r="A33" s="24" t="s">
        <v>13</v>
      </c>
      <c r="B33" s="19" t="s">
        <v>156</v>
      </c>
      <c r="C33" s="88">
        <v>0.61918134048010298</v>
      </c>
      <c r="D33" s="88">
        <v>2.0080853727394974</v>
      </c>
      <c r="E33" s="88">
        <v>1.4293289864167775</v>
      </c>
      <c r="F33" s="88">
        <v>0.27149820246352269</v>
      </c>
      <c r="G33" s="41">
        <v>-2.9985068689067473</v>
      </c>
      <c r="H33" s="88">
        <v>-5.5582210023006695</v>
      </c>
      <c r="I33" s="41">
        <v>-6.7919364928835613</v>
      </c>
      <c r="J33" s="145" t="s">
        <v>177</v>
      </c>
      <c r="K33" s="88"/>
    </row>
    <row r="34" spans="1:13" ht="13.5" customHeight="1" x14ac:dyDescent="0.2">
      <c r="A34" s="19" t="s">
        <v>424</v>
      </c>
      <c r="B34" s="19" t="s">
        <v>156</v>
      </c>
      <c r="C34" s="88">
        <v>-4.0740270033974921</v>
      </c>
      <c r="D34" s="88">
        <v>0.95545997573895469</v>
      </c>
      <c r="E34" s="88">
        <v>1.2292229283184286</v>
      </c>
      <c r="F34" s="88">
        <v>-0.84756722837309306</v>
      </c>
      <c r="G34" s="41">
        <v>-2.9985068689067473</v>
      </c>
      <c r="H34" s="88">
        <v>-5.5582210023006695</v>
      </c>
      <c r="I34" s="41">
        <v>-6.7919364928835613</v>
      </c>
      <c r="J34" s="145" t="s">
        <v>177</v>
      </c>
      <c r="K34" s="88"/>
    </row>
    <row r="35" spans="1:13" ht="18" customHeight="1" x14ac:dyDescent="0.2">
      <c r="A35" s="24" t="s">
        <v>425</v>
      </c>
      <c r="B35" s="24"/>
      <c r="C35" s="136"/>
      <c r="D35" s="136"/>
      <c r="E35" s="136"/>
      <c r="F35" s="136"/>
      <c r="G35" s="137"/>
      <c r="H35" s="136"/>
      <c r="I35" s="137"/>
      <c r="J35" s="88"/>
      <c r="K35" s="88"/>
    </row>
    <row r="36" spans="1:13" ht="13.5" customHeight="1" x14ac:dyDescent="0.2">
      <c r="A36" s="19" t="s">
        <v>427</v>
      </c>
      <c r="B36" s="19" t="s">
        <v>156</v>
      </c>
      <c r="C36" s="88">
        <v>36.095228668544962</v>
      </c>
      <c r="D36" s="88">
        <v>31.383361448286688</v>
      </c>
      <c r="E36" s="88">
        <v>43.011562384629379</v>
      </c>
      <c r="F36" s="88">
        <v>44.779921931026124</v>
      </c>
      <c r="G36" s="72" t="s">
        <v>177</v>
      </c>
      <c r="H36" s="88">
        <v>45.65563587593811</v>
      </c>
      <c r="I36" s="72" t="s">
        <v>177</v>
      </c>
      <c r="J36" s="145" t="s">
        <v>177</v>
      </c>
      <c r="K36" s="88"/>
    </row>
    <row r="37" spans="1:13" ht="13.5" customHeight="1" x14ac:dyDescent="0.2">
      <c r="A37" s="19" t="s">
        <v>427</v>
      </c>
      <c r="B37" s="19" t="s">
        <v>426</v>
      </c>
      <c r="C37" s="88">
        <v>173.25199850488312</v>
      </c>
      <c r="D37" s="88">
        <v>113.38469756464428</v>
      </c>
      <c r="E37" s="88">
        <v>161.85205183585319</v>
      </c>
      <c r="F37" s="88">
        <v>170.73181932995018</v>
      </c>
      <c r="G37" s="72" t="s">
        <v>177</v>
      </c>
      <c r="H37" s="88">
        <v>205.7740993184031</v>
      </c>
      <c r="I37" s="72" t="s">
        <v>177</v>
      </c>
      <c r="J37" s="145" t="s">
        <v>177</v>
      </c>
      <c r="K37" s="88"/>
    </row>
    <row r="38" spans="1:13" ht="13.5" customHeight="1" x14ac:dyDescent="0.2">
      <c r="A38" s="19" t="s">
        <v>428</v>
      </c>
      <c r="B38" s="19" t="s">
        <v>426</v>
      </c>
      <c r="C38" s="88">
        <v>1.5080777602120274</v>
      </c>
      <c r="D38" s="88">
        <v>1.640304628002343</v>
      </c>
      <c r="E38" s="88">
        <v>2.7546476174172105</v>
      </c>
      <c r="F38" s="88">
        <v>3.6370199196497497</v>
      </c>
      <c r="G38" s="72" t="s">
        <v>177</v>
      </c>
      <c r="H38" s="88">
        <v>2.4837426423839695</v>
      </c>
      <c r="I38" s="72" t="s">
        <v>177</v>
      </c>
      <c r="J38" s="145" t="s">
        <v>177</v>
      </c>
      <c r="K38" s="88"/>
    </row>
    <row r="39" spans="1:13" ht="18" customHeight="1" x14ac:dyDescent="0.2">
      <c r="A39" s="24" t="s">
        <v>312</v>
      </c>
      <c r="B39" s="24"/>
      <c r="C39" s="136"/>
      <c r="D39" s="136"/>
      <c r="E39" s="136"/>
      <c r="F39" s="136"/>
      <c r="G39" s="137"/>
      <c r="H39" s="136"/>
      <c r="I39" s="137"/>
      <c r="J39" s="88"/>
      <c r="K39" s="88"/>
    </row>
    <row r="40" spans="1:13" ht="13.5" customHeight="1" x14ac:dyDescent="0.2">
      <c r="A40" s="24" t="s">
        <v>429</v>
      </c>
      <c r="B40" s="19" t="s">
        <v>327</v>
      </c>
      <c r="C40" s="88">
        <v>655.95699999999999</v>
      </c>
      <c r="D40" s="88">
        <v>655.95699999999999</v>
      </c>
      <c r="E40" s="88">
        <v>655.95699999999999</v>
      </c>
      <c r="F40" s="88">
        <v>655.95699999999999</v>
      </c>
      <c r="G40" s="41">
        <v>655.95699999999999</v>
      </c>
      <c r="H40" s="88">
        <v>655.95699999999999</v>
      </c>
      <c r="I40" s="41">
        <v>655.95699999999999</v>
      </c>
      <c r="J40" s="88">
        <v>655.95699999999999</v>
      </c>
      <c r="K40" s="88" t="s">
        <v>181</v>
      </c>
    </row>
    <row r="41" spans="1:13" ht="13.5" customHeight="1" x14ac:dyDescent="0.2">
      <c r="A41" s="24" t="s">
        <v>430</v>
      </c>
      <c r="B41" s="19" t="s">
        <v>327</v>
      </c>
      <c r="C41" s="88">
        <v>494.41416666666669</v>
      </c>
      <c r="D41" s="88">
        <v>591.44991666666658</v>
      </c>
      <c r="E41" s="88">
        <v>593.00833333333333</v>
      </c>
      <c r="F41" s="88">
        <v>582.02441666666664</v>
      </c>
      <c r="G41" s="72" t="s">
        <v>177</v>
      </c>
      <c r="H41" s="88">
        <v>555.0863333333333</v>
      </c>
      <c r="I41" s="72" t="s">
        <v>177</v>
      </c>
      <c r="J41" s="88">
        <v>580.85299999999995</v>
      </c>
      <c r="K41" s="88" t="s">
        <v>181</v>
      </c>
    </row>
    <row r="42" spans="1:13" ht="13.5" customHeight="1" x14ac:dyDescent="0.2">
      <c r="A42" s="24" t="s">
        <v>433</v>
      </c>
      <c r="B42" s="19" t="s">
        <v>328</v>
      </c>
      <c r="C42" s="88">
        <v>127.73415544828057</v>
      </c>
      <c r="D42" s="88">
        <v>121.84326156821686</v>
      </c>
      <c r="E42" s="88">
        <v>1.6203638975194945</v>
      </c>
      <c r="F42" s="88">
        <v>-0.45545638455387616</v>
      </c>
      <c r="G42" s="72" t="s">
        <v>177</v>
      </c>
      <c r="H42" s="88">
        <v>3.4997376675872216</v>
      </c>
      <c r="I42" s="72" t="s">
        <v>177</v>
      </c>
      <c r="J42" s="88">
        <v>-0.34689876500080263</v>
      </c>
      <c r="K42" s="88" t="s">
        <v>181</v>
      </c>
    </row>
    <row r="43" spans="1:13" ht="13.5" customHeight="1" x14ac:dyDescent="0.2">
      <c r="A43" s="25" t="s">
        <v>434</v>
      </c>
      <c r="B43" s="32" t="s">
        <v>328</v>
      </c>
      <c r="C43" s="89">
        <v>96.74886555548548</v>
      </c>
      <c r="D43" s="89">
        <v>91.807987210668813</v>
      </c>
      <c r="E43" s="89">
        <v>1.0457459711620931</v>
      </c>
      <c r="F43" s="89">
        <v>-1.8741364892414181</v>
      </c>
      <c r="G43" s="115" t="s">
        <v>177</v>
      </c>
      <c r="H43" s="89">
        <v>2.0155459390674757</v>
      </c>
      <c r="I43" s="115" t="s">
        <v>177</v>
      </c>
      <c r="J43" s="89">
        <v>-0.66418945400902318</v>
      </c>
      <c r="K43" s="143" t="s">
        <v>419</v>
      </c>
    </row>
    <row r="44" spans="1:13" ht="19.5" customHeight="1" x14ac:dyDescent="0.2">
      <c r="A44" s="144" t="s">
        <v>435</v>
      </c>
      <c r="B44" s="24"/>
      <c r="C44" s="141"/>
      <c r="D44" s="141"/>
      <c r="E44" s="141"/>
      <c r="F44" s="141"/>
      <c r="G44" s="141"/>
      <c r="H44" s="141"/>
      <c r="I44" s="141"/>
      <c r="J44" s="141"/>
      <c r="K44" s="141"/>
      <c r="L44" s="1"/>
      <c r="M44" s="1"/>
    </row>
    <row r="45" spans="1:13" ht="30" customHeight="1" x14ac:dyDescent="0.2">
      <c r="A45" s="322" t="s">
        <v>436</v>
      </c>
      <c r="B45" s="322"/>
      <c r="C45" s="322"/>
      <c r="D45" s="322"/>
      <c r="E45" s="322"/>
      <c r="F45" s="322"/>
      <c r="G45" s="322"/>
      <c r="H45" s="322"/>
      <c r="I45" s="322"/>
      <c r="J45" s="322"/>
      <c r="K45" s="322"/>
      <c r="L45" s="1"/>
      <c r="M45" s="1"/>
    </row>
    <row r="46" spans="1:13" s="3" customFormat="1" ht="13.5" customHeight="1" x14ac:dyDescent="0.25">
      <c r="C46" s="4"/>
      <c r="D46" s="4"/>
      <c r="E46" s="4"/>
      <c r="F46" s="4"/>
      <c r="G46" s="4"/>
      <c r="H46" s="4"/>
      <c r="I46" s="4"/>
      <c r="J46" s="4"/>
      <c r="K46" s="4"/>
      <c r="L46" s="2"/>
      <c r="M46" s="2"/>
    </row>
    <row r="47" spans="1:13" s="3" customFormat="1" ht="13.5" customHeight="1" x14ac:dyDescent="0.25">
      <c r="C47" s="4"/>
      <c r="D47" s="4"/>
      <c r="E47" s="4"/>
      <c r="F47" s="4"/>
      <c r="G47" s="4"/>
      <c r="H47" s="4"/>
      <c r="I47" s="4"/>
      <c r="J47" s="4"/>
      <c r="K47" s="4"/>
      <c r="L47" s="2"/>
      <c r="M47" s="2"/>
    </row>
    <row r="48" spans="1:13" s="3" customFormat="1" ht="13.5" customHeight="1" x14ac:dyDescent="0.25">
      <c r="C48" s="4"/>
      <c r="D48" s="4"/>
      <c r="E48" s="4"/>
      <c r="F48" s="4"/>
      <c r="G48" s="4"/>
      <c r="H48" s="4"/>
      <c r="I48" s="4"/>
      <c r="J48" s="4"/>
      <c r="K48" s="4"/>
      <c r="L48" s="2"/>
      <c r="M48" s="2"/>
    </row>
    <row r="49" spans="3:13" s="3" customFormat="1" ht="13.5" customHeight="1" x14ac:dyDescent="0.25">
      <c r="C49" s="4"/>
      <c r="D49" s="4"/>
      <c r="E49" s="4"/>
      <c r="F49" s="4"/>
      <c r="G49" s="4"/>
      <c r="H49" s="4"/>
      <c r="I49" s="4"/>
      <c r="J49" s="4"/>
      <c r="K49" s="4"/>
      <c r="L49" s="2"/>
      <c r="M49" s="2"/>
    </row>
    <row r="50" spans="3:13" s="3" customFormat="1" ht="13.5" customHeight="1" x14ac:dyDescent="0.25">
      <c r="C50" s="4"/>
      <c r="D50" s="4"/>
      <c r="E50" s="4"/>
      <c r="F50" s="4"/>
      <c r="G50" s="4"/>
      <c r="H50" s="4"/>
      <c r="I50" s="4"/>
      <c r="J50" s="4"/>
      <c r="K50" s="4"/>
      <c r="L50" s="2"/>
      <c r="M50" s="2"/>
    </row>
    <row r="51" spans="3:13" s="3" customFormat="1" ht="13.5" customHeight="1" x14ac:dyDescent="0.25">
      <c r="C51" s="4"/>
      <c r="D51" s="4"/>
      <c r="E51" s="4"/>
      <c r="F51" s="4"/>
      <c r="G51" s="4"/>
      <c r="H51" s="4"/>
      <c r="I51" s="4"/>
      <c r="J51" s="4"/>
      <c r="K51" s="4"/>
      <c r="L51" s="2"/>
      <c r="M51" s="2"/>
    </row>
    <row r="52" spans="3:13" s="3" customFormat="1" ht="12.75" customHeight="1" x14ac:dyDescent="0.25">
      <c r="C52" s="4"/>
      <c r="D52" s="4"/>
      <c r="E52" s="4"/>
      <c r="F52" s="4"/>
      <c r="G52" s="4"/>
      <c r="H52" s="4"/>
      <c r="I52" s="4"/>
      <c r="J52" s="4"/>
      <c r="K52" s="4"/>
      <c r="L52" s="2"/>
      <c r="M52" s="2"/>
    </row>
    <row r="53" spans="3:13" s="3" customFormat="1" ht="15" customHeight="1" x14ac:dyDescent="0.25">
      <c r="C53" s="4"/>
      <c r="D53" s="4"/>
      <c r="E53" s="4"/>
      <c r="F53" s="4"/>
      <c r="G53" s="4"/>
      <c r="H53" s="4"/>
      <c r="I53" s="4"/>
      <c r="J53" s="4"/>
      <c r="K53" s="4"/>
      <c r="L53" s="2"/>
      <c r="M53" s="2"/>
    </row>
    <row r="54" spans="3:13" s="3" customFormat="1" ht="12.75" customHeight="1" x14ac:dyDescent="0.25">
      <c r="C54" s="4"/>
      <c r="D54" s="4"/>
      <c r="E54" s="4"/>
      <c r="F54" s="4"/>
      <c r="G54" s="4"/>
      <c r="H54" s="4"/>
      <c r="I54" s="4"/>
      <c r="J54" s="4"/>
      <c r="K54" s="4"/>
      <c r="L54" s="2"/>
      <c r="M54" s="2"/>
    </row>
    <row r="55" spans="3:13" s="3" customFormat="1" ht="12" customHeight="1" x14ac:dyDescent="0.25">
      <c r="C55" s="4"/>
      <c r="D55" s="4"/>
      <c r="E55" s="4"/>
      <c r="F55" s="4"/>
      <c r="G55" s="4"/>
      <c r="H55" s="4"/>
      <c r="I55" s="4"/>
      <c r="J55" s="4"/>
      <c r="K55" s="4"/>
      <c r="L55" s="2"/>
      <c r="M55" s="2"/>
    </row>
    <row r="56" spans="3:13" s="3" customFormat="1" ht="12.75" customHeight="1" x14ac:dyDescent="0.25">
      <c r="C56" s="4"/>
      <c r="D56" s="4"/>
      <c r="E56" s="4"/>
      <c r="F56" s="4"/>
      <c r="G56" s="4"/>
      <c r="H56" s="4"/>
      <c r="I56" s="4"/>
      <c r="J56" s="4"/>
      <c r="K56" s="4"/>
      <c r="L56" s="2"/>
      <c r="M56" s="2"/>
    </row>
    <row r="57" spans="3:13" s="3" customFormat="1" ht="12" customHeight="1" x14ac:dyDescent="0.25">
      <c r="C57" s="4"/>
      <c r="D57" s="4"/>
      <c r="E57" s="4"/>
      <c r="F57" s="4"/>
      <c r="G57" s="4"/>
      <c r="H57" s="4"/>
      <c r="I57" s="4"/>
      <c r="J57" s="4"/>
      <c r="K57" s="4"/>
      <c r="L57" s="2"/>
      <c r="M57" s="2"/>
    </row>
  </sheetData>
  <mergeCells count="8">
    <mergeCell ref="A45:K45"/>
    <mergeCell ref="B9:B10"/>
    <mergeCell ref="C9:C10"/>
    <mergeCell ref="D9:D10"/>
    <mergeCell ref="E9:E10"/>
    <mergeCell ref="G9:H9"/>
    <mergeCell ref="I9:K9"/>
    <mergeCell ref="J10:K10"/>
  </mergeCells>
  <conditionalFormatting sqref="J17:J20">
    <cfRule type="cellIs" dxfId="397" priority="22" operator="between">
      <formula>9999</formula>
      <formula>-9999</formula>
    </cfRule>
  </conditionalFormatting>
  <conditionalFormatting sqref="J12:J13">
    <cfRule type="cellIs" dxfId="396" priority="20" operator="between">
      <formula>9999</formula>
      <formula>-9999</formula>
    </cfRule>
  </conditionalFormatting>
  <conditionalFormatting sqref="G26:G27">
    <cfRule type="cellIs" dxfId="395" priority="18" operator="between">
      <formula>9999</formula>
      <formula>-9999</formula>
    </cfRule>
  </conditionalFormatting>
  <conditionalFormatting sqref="I26:I27">
    <cfRule type="cellIs" dxfId="394" priority="17" operator="between">
      <formula>9999</formula>
      <formula>-9999</formula>
    </cfRule>
  </conditionalFormatting>
  <conditionalFormatting sqref="J33:J34">
    <cfRule type="cellIs" dxfId="393" priority="13" operator="between">
      <formula>9999</formula>
      <formula>-9999</formula>
    </cfRule>
  </conditionalFormatting>
  <conditionalFormatting sqref="G29:G31">
    <cfRule type="cellIs" dxfId="392" priority="16" operator="between">
      <formula>9999</formula>
      <formula>-9999</formula>
    </cfRule>
  </conditionalFormatting>
  <conditionalFormatting sqref="I29:I31">
    <cfRule type="cellIs" dxfId="391" priority="15" operator="between">
      <formula>9999</formula>
      <formula>-9999</formula>
    </cfRule>
  </conditionalFormatting>
  <conditionalFormatting sqref="J31">
    <cfRule type="cellIs" dxfId="390" priority="14" operator="between">
      <formula>9999</formula>
      <formula>-9999</formula>
    </cfRule>
  </conditionalFormatting>
  <conditionalFormatting sqref="G41:G43">
    <cfRule type="cellIs" dxfId="389" priority="12" operator="between">
      <formula>9999</formula>
      <formula>-9999</formula>
    </cfRule>
  </conditionalFormatting>
  <conditionalFormatting sqref="I42:I43">
    <cfRule type="cellIs" dxfId="388" priority="11" operator="between">
      <formula>9999</formula>
      <formula>-9999</formula>
    </cfRule>
  </conditionalFormatting>
  <conditionalFormatting sqref="G14">
    <cfRule type="cellIs" dxfId="387" priority="10" operator="between">
      <formula>9999</formula>
      <formula>-9999</formula>
    </cfRule>
  </conditionalFormatting>
  <conditionalFormatting sqref="J22:J24">
    <cfRule type="cellIs" dxfId="386" priority="8" operator="between">
      <formula>9999</formula>
      <formula>-9999</formula>
    </cfRule>
  </conditionalFormatting>
  <conditionalFormatting sqref="H29:H31">
    <cfRule type="cellIs" dxfId="385" priority="7" operator="between">
      <formula>9999</formula>
      <formula>-9999</formula>
    </cfRule>
  </conditionalFormatting>
  <conditionalFormatting sqref="J29:J30">
    <cfRule type="cellIs" dxfId="384" priority="6" operator="between">
      <formula>9999</formula>
      <formula>-9999</formula>
    </cfRule>
  </conditionalFormatting>
  <conditionalFormatting sqref="J36 J38">
    <cfRule type="cellIs" dxfId="383" priority="5" operator="between">
      <formula>9999</formula>
      <formula>-9999</formula>
    </cfRule>
  </conditionalFormatting>
  <conditionalFormatting sqref="J37">
    <cfRule type="cellIs" dxfId="382" priority="4" operator="between">
      <formula>9999</formula>
      <formula>-9999</formula>
    </cfRule>
  </conditionalFormatting>
  <conditionalFormatting sqref="G36:G38">
    <cfRule type="cellIs" dxfId="381" priority="3" operator="between">
      <formula>9999</formula>
      <formula>-9999</formula>
    </cfRule>
  </conditionalFormatting>
  <conditionalFormatting sqref="I36:I38">
    <cfRule type="cellIs" dxfId="380" priority="2" operator="between">
      <formula>9999</formula>
      <formula>-9999</formula>
    </cfRule>
  </conditionalFormatting>
  <conditionalFormatting sqref="I41">
    <cfRule type="cellIs" dxfId="379" priority="1" operator="between">
      <formula>9999</formula>
      <formula>-9999</formula>
    </cfRule>
  </conditionalFormatting>
  <hyperlinks>
    <hyperlink ref="A5" location="Índice!A36" display="Índice"/>
  </hyperlinks>
  <printOptions horizontalCentered="1"/>
  <pageMargins left="0.59055118110236227" right="0.43307086614173229" top="0.51181102362204722" bottom="0.51181102362204722" header="0" footer="0.19685039370078741"/>
  <pageSetup paperSize="9" scale="98" orientation="portrait" r:id="rId1"/>
  <headerFooter scaleWithDoc="0"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5:I44"/>
  <sheetViews>
    <sheetView showGridLines="0" topLeftCell="A19" zoomScale="120" zoomScaleNormal="120" zoomScalePageLayoutView="120" workbookViewId="0">
      <selection activeCell="A44" sqref="A44"/>
    </sheetView>
  </sheetViews>
  <sheetFormatPr defaultColWidth="8.85546875" defaultRowHeight="12.75" x14ac:dyDescent="0.2"/>
  <cols>
    <col min="1" max="1" width="40.7109375" style="17" customWidth="1"/>
    <col min="2" max="8" width="6.85546875" style="17" customWidth="1"/>
    <col min="9" max="16384" width="8.85546875" style="17"/>
  </cols>
  <sheetData>
    <row r="5" spans="1:8" x14ac:dyDescent="0.2">
      <c r="A5" s="147" t="s">
        <v>203</v>
      </c>
    </row>
    <row r="6" spans="1:8" ht="18.75" x14ac:dyDescent="0.3">
      <c r="A6" s="26" t="s">
        <v>201</v>
      </c>
    </row>
    <row r="8" spans="1:8" ht="18" customHeight="1" x14ac:dyDescent="0.2">
      <c r="A8" s="170" t="s">
        <v>437</v>
      </c>
      <c r="B8" s="18"/>
      <c r="C8" s="18"/>
      <c r="D8" s="18"/>
      <c r="E8" s="18"/>
      <c r="F8" s="18"/>
      <c r="G8" s="18"/>
      <c r="H8" s="18"/>
    </row>
    <row r="9" spans="1:8" ht="13.5" customHeight="1" x14ac:dyDescent="0.2">
      <c r="A9" s="24"/>
      <c r="B9" s="335">
        <v>2013</v>
      </c>
      <c r="C9" s="335">
        <v>2014</v>
      </c>
      <c r="D9" s="335">
        <v>2015</v>
      </c>
      <c r="E9" s="335">
        <v>2016</v>
      </c>
      <c r="F9" s="217">
        <v>2017</v>
      </c>
      <c r="G9" s="251">
        <v>2018</v>
      </c>
      <c r="H9" s="217">
        <v>2019</v>
      </c>
    </row>
    <row r="10" spans="1:8" ht="13.5" customHeight="1" x14ac:dyDescent="0.2">
      <c r="A10" s="25"/>
      <c r="B10" s="336"/>
      <c r="C10" s="336"/>
      <c r="D10" s="336"/>
      <c r="E10" s="336"/>
      <c r="F10" s="250" t="s">
        <v>3</v>
      </c>
      <c r="G10" s="250" t="s">
        <v>3</v>
      </c>
      <c r="H10" s="250" t="s">
        <v>17</v>
      </c>
    </row>
    <row r="11" spans="1:8" ht="12" customHeight="1" x14ac:dyDescent="0.2">
      <c r="A11" s="19" t="s">
        <v>18</v>
      </c>
      <c r="B11" s="88">
        <v>228.03202603793841</v>
      </c>
      <c r="C11" s="88">
        <v>214.2470000000005</v>
      </c>
      <c r="D11" s="88">
        <v>285.61671133119279</v>
      </c>
      <c r="E11" s="88">
        <v>315.7735995024255</v>
      </c>
      <c r="F11" s="88">
        <v>366.6409017670789</v>
      </c>
      <c r="G11" s="88">
        <v>395.9721739084452</v>
      </c>
      <c r="H11" s="41">
        <v>427.64994782112086</v>
      </c>
    </row>
    <row r="12" spans="1:8" ht="12" customHeight="1" x14ac:dyDescent="0.2">
      <c r="A12" s="20" t="s">
        <v>438</v>
      </c>
      <c r="B12" s="88">
        <v>228.03202603793841</v>
      </c>
      <c r="C12" s="88">
        <v>214.2470000000005</v>
      </c>
      <c r="D12" s="88">
        <v>285.61671133119279</v>
      </c>
      <c r="E12" s="88">
        <v>315.7735995024255</v>
      </c>
      <c r="F12" s="88">
        <v>366.6409017670789</v>
      </c>
      <c r="G12" s="88">
        <v>395.9721739084452</v>
      </c>
      <c r="H12" s="41">
        <v>427.64994782112086</v>
      </c>
    </row>
    <row r="13" spans="1:8" ht="12" customHeight="1" x14ac:dyDescent="0.2">
      <c r="A13" s="19" t="s">
        <v>22</v>
      </c>
      <c r="B13" s="88">
        <v>74.526999999999987</v>
      </c>
      <c r="C13" s="88">
        <v>75.083999999999989</v>
      </c>
      <c r="D13" s="88">
        <v>77.478185513763606</v>
      </c>
      <c r="E13" s="88">
        <v>89.690956299022815</v>
      </c>
      <c r="F13" s="88">
        <v>106.42736354671055</v>
      </c>
      <c r="G13" s="88">
        <v>114.27252961733646</v>
      </c>
      <c r="H13" s="41">
        <v>122.70638237514176</v>
      </c>
    </row>
    <row r="14" spans="1:8" ht="12" customHeight="1" x14ac:dyDescent="0.2">
      <c r="A14" s="20" t="s">
        <v>439</v>
      </c>
      <c r="B14" s="88">
        <v>59.924999999999997</v>
      </c>
      <c r="C14" s="88">
        <v>58.856000000000002</v>
      </c>
      <c r="D14" s="88">
        <v>61.037511148077101</v>
      </c>
      <c r="E14" s="88">
        <v>72.248607777934794</v>
      </c>
      <c r="F14" s="88">
        <v>74.738477468145703</v>
      </c>
      <c r="G14" s="88">
        <v>79.970170890915909</v>
      </c>
      <c r="H14" s="41">
        <v>85.568082853280018</v>
      </c>
    </row>
    <row r="15" spans="1:8" ht="12" customHeight="1" x14ac:dyDescent="0.2">
      <c r="A15" s="20" t="s">
        <v>448</v>
      </c>
      <c r="B15" s="88">
        <v>8.1240000000000006</v>
      </c>
      <c r="C15" s="88">
        <v>9.1310000000000002</v>
      </c>
      <c r="D15" s="88">
        <v>9.7866234842699509</v>
      </c>
      <c r="E15" s="88">
        <v>11.586783745441444</v>
      </c>
      <c r="F15" s="88">
        <v>18.513865333360087</v>
      </c>
      <c r="G15" s="88">
        <v>19.809835906695298</v>
      </c>
      <c r="H15" s="41">
        <v>21.196524420163968</v>
      </c>
    </row>
    <row r="16" spans="1:8" ht="12" customHeight="1" x14ac:dyDescent="0.2">
      <c r="A16" s="20" t="s">
        <v>362</v>
      </c>
      <c r="B16" s="88">
        <v>6.4779999999999998</v>
      </c>
      <c r="C16" s="88">
        <v>7.0970000000000004</v>
      </c>
      <c r="D16" s="88">
        <v>6.6540508814165493</v>
      </c>
      <c r="E16" s="88">
        <v>5.8555647756465632</v>
      </c>
      <c r="F16" s="88">
        <v>13.175020745204767</v>
      </c>
      <c r="G16" s="88">
        <v>14.492522819725245</v>
      </c>
      <c r="H16" s="41">
        <v>15.94177510169777</v>
      </c>
    </row>
    <row r="17" spans="1:9" ht="12" customHeight="1" x14ac:dyDescent="0.2">
      <c r="A17" s="19" t="s">
        <v>23</v>
      </c>
      <c r="B17" s="88">
        <v>189.75908856957</v>
      </c>
      <c r="C17" s="88">
        <v>189.76939522637002</v>
      </c>
      <c r="D17" s="88">
        <v>215.46036262039001</v>
      </c>
      <c r="E17" s="88">
        <v>245.86846246537428</v>
      </c>
      <c r="F17" s="88">
        <v>276.50651643706976</v>
      </c>
      <c r="G17" s="88">
        <v>307.30608885932651</v>
      </c>
      <c r="H17" s="41">
        <v>341.45168693160707</v>
      </c>
    </row>
    <row r="18" spans="1:9" ht="12" customHeight="1" x14ac:dyDescent="0.2">
      <c r="A18" s="20" t="s">
        <v>440</v>
      </c>
      <c r="B18" s="88">
        <v>103.217</v>
      </c>
      <c r="C18" s="88">
        <v>92.783000000000015</v>
      </c>
      <c r="D18" s="88">
        <v>106.8997676052025</v>
      </c>
      <c r="E18" s="88">
        <v>131.87823962746333</v>
      </c>
      <c r="F18" s="88">
        <v>148.39138667411061</v>
      </c>
      <c r="G18" s="88">
        <v>165.1310139686517</v>
      </c>
      <c r="H18" s="41">
        <v>183.8106724004451</v>
      </c>
    </row>
    <row r="19" spans="1:9" ht="12" customHeight="1" x14ac:dyDescent="0.2">
      <c r="A19" s="20" t="s">
        <v>441</v>
      </c>
      <c r="B19" s="88">
        <v>26.331</v>
      </c>
      <c r="C19" s="88">
        <v>27.024999999999999</v>
      </c>
      <c r="D19" s="88">
        <v>29.5477350669921</v>
      </c>
      <c r="E19" s="88">
        <v>31.112935256929799</v>
      </c>
      <c r="F19" s="88">
        <v>33.601970077484182</v>
      </c>
      <c r="G19" s="88">
        <v>36.962167085232608</v>
      </c>
      <c r="H19" s="41">
        <v>40.658383793755874</v>
      </c>
    </row>
    <row r="20" spans="1:9" ht="12" customHeight="1" x14ac:dyDescent="0.2">
      <c r="A20" s="20" t="s">
        <v>167</v>
      </c>
      <c r="B20" s="88">
        <v>43.446088569570001</v>
      </c>
      <c r="C20" s="88">
        <v>53.05639522637</v>
      </c>
      <c r="D20" s="88">
        <v>57.057368250845599</v>
      </c>
      <c r="E20" s="88">
        <v>60.480810345896337</v>
      </c>
      <c r="F20" s="88">
        <v>72.576972415075602</v>
      </c>
      <c r="G20" s="88">
        <v>79.834669656583188</v>
      </c>
      <c r="H20" s="41">
        <v>87.818136622241511</v>
      </c>
    </row>
    <row r="21" spans="1:9" ht="12" customHeight="1" x14ac:dyDescent="0.2">
      <c r="A21" s="20" t="s">
        <v>442</v>
      </c>
      <c r="B21" s="88">
        <v>26.981000000000002</v>
      </c>
      <c r="C21" s="88">
        <v>27.515999999999998</v>
      </c>
      <c r="D21" s="88">
        <v>33.080988817787201</v>
      </c>
      <c r="E21" s="88">
        <v>33.745596847643</v>
      </c>
      <c r="F21" s="88">
        <v>34.42050878459586</v>
      </c>
      <c r="G21" s="88">
        <v>37.86255966305545</v>
      </c>
      <c r="H21" s="41">
        <v>41.648815629361003</v>
      </c>
    </row>
    <row r="22" spans="1:9" ht="12" customHeight="1" x14ac:dyDescent="0.2">
      <c r="A22" s="20" t="s">
        <v>443</v>
      </c>
      <c r="B22" s="88">
        <v>-10.215999999999999</v>
      </c>
      <c r="C22" s="88">
        <v>-10.611000000000001</v>
      </c>
      <c r="D22" s="88">
        <v>-11.1254971204374</v>
      </c>
      <c r="E22" s="88">
        <v>-11.3491196125582</v>
      </c>
      <c r="F22" s="88">
        <v>-12.4843215141965</v>
      </c>
      <c r="G22" s="88">
        <v>-12.484321514196438</v>
      </c>
      <c r="H22" s="41">
        <v>-12.484321514196438</v>
      </c>
    </row>
    <row r="23" spans="1:9" ht="15" customHeight="1" x14ac:dyDescent="0.2">
      <c r="A23" s="21" t="s">
        <v>24</v>
      </c>
      <c r="B23" s="171">
        <v>492.31811460750839</v>
      </c>
      <c r="C23" s="171">
        <v>479.10039522637049</v>
      </c>
      <c r="D23" s="171">
        <v>578.55525946534635</v>
      </c>
      <c r="E23" s="171">
        <v>651.33301826682259</v>
      </c>
      <c r="F23" s="88">
        <v>749.57478175085919</v>
      </c>
      <c r="G23" s="88">
        <v>817.55079238510825</v>
      </c>
      <c r="H23" s="41">
        <v>891.80801712786979</v>
      </c>
    </row>
    <row r="24" spans="1:9" ht="12" customHeight="1" x14ac:dyDescent="0.2">
      <c r="A24" s="20" t="s">
        <v>444</v>
      </c>
      <c r="B24" s="88">
        <v>17.087068699</v>
      </c>
      <c r="C24" s="88">
        <v>23.753905516250001</v>
      </c>
      <c r="D24" s="88">
        <v>38.948367040508302</v>
      </c>
      <c r="E24" s="88">
        <v>48.295975130230296</v>
      </c>
      <c r="F24" s="88">
        <v>60.743658679913999</v>
      </c>
      <c r="G24" s="88">
        <v>72.892390415896799</v>
      </c>
      <c r="H24" s="41">
        <v>87.470868499076147</v>
      </c>
    </row>
    <row r="25" spans="1:9" ht="23.25" customHeight="1" x14ac:dyDescent="0.2">
      <c r="A25" s="28" t="s">
        <v>445</v>
      </c>
      <c r="B25" s="172">
        <v>509.40518330650838</v>
      </c>
      <c r="C25" s="172">
        <v>502.85430074262047</v>
      </c>
      <c r="D25" s="172">
        <v>617.50362650585464</v>
      </c>
      <c r="E25" s="172">
        <v>699.62899339705291</v>
      </c>
      <c r="F25" s="172">
        <v>810.31844043077319</v>
      </c>
      <c r="G25" s="172">
        <v>890.44318280100504</v>
      </c>
      <c r="H25" s="173">
        <v>979.27888562694591</v>
      </c>
      <c r="I25" s="23"/>
    </row>
    <row r="26" spans="1:9" ht="12" customHeight="1" x14ac:dyDescent="0.2">
      <c r="A26" s="24" t="s">
        <v>25</v>
      </c>
      <c r="B26" s="88">
        <v>513.71370652007988</v>
      </c>
      <c r="C26" s="88">
        <v>518.76456280522098</v>
      </c>
      <c r="D26" s="88">
        <v>625.59403774528755</v>
      </c>
      <c r="E26" s="88">
        <v>699.00417365218425</v>
      </c>
      <c r="F26" s="88">
        <v>803.04051209471663</v>
      </c>
      <c r="G26" s="88">
        <v>890.37504137659528</v>
      </c>
      <c r="H26" s="173">
        <v>1029.4039490333896</v>
      </c>
    </row>
    <row r="27" spans="1:9" ht="12" customHeight="1" x14ac:dyDescent="0.2">
      <c r="A27" s="20" t="s">
        <v>26</v>
      </c>
      <c r="B27" s="88">
        <v>65.453584419440006</v>
      </c>
      <c r="C27" s="88">
        <v>90.113966492240607</v>
      </c>
      <c r="D27" s="88">
        <v>95.7165712335688</v>
      </c>
      <c r="E27" s="88">
        <v>92.708358282451101</v>
      </c>
      <c r="F27" s="88">
        <v>84.479452662480696</v>
      </c>
      <c r="G27" s="88">
        <v>92.634211248672599</v>
      </c>
      <c r="H27" s="173">
        <v>94.093745739893507</v>
      </c>
    </row>
    <row r="28" spans="1:9" ht="12" customHeight="1" x14ac:dyDescent="0.2">
      <c r="A28" s="20" t="s">
        <v>27</v>
      </c>
      <c r="B28" s="88">
        <v>448.26012210063988</v>
      </c>
      <c r="C28" s="88">
        <v>428.65059631298038</v>
      </c>
      <c r="D28" s="88">
        <v>529.87746651171869</v>
      </c>
      <c r="E28" s="88">
        <v>606.29581536973319</v>
      </c>
      <c r="F28" s="88">
        <v>718.56105943223588</v>
      </c>
      <c r="G28" s="88">
        <v>797.74083012792266</v>
      </c>
      <c r="H28" s="173">
        <v>935.3102032934961</v>
      </c>
    </row>
    <row r="29" spans="1:9" ht="12" customHeight="1" x14ac:dyDescent="0.2">
      <c r="A29" s="24" t="s">
        <v>28</v>
      </c>
      <c r="B29" s="88">
        <v>34.782176786428572</v>
      </c>
      <c r="C29" s="88">
        <v>42.285297937399399</v>
      </c>
      <c r="D29" s="88">
        <v>21.009588760567219</v>
      </c>
      <c r="E29" s="88">
        <v>34.124819744868702</v>
      </c>
      <c r="F29" s="88">
        <v>48.821928336056629</v>
      </c>
      <c r="G29" s="88">
        <v>54.660941424409415</v>
      </c>
      <c r="H29" s="173">
        <v>65.286936593556263</v>
      </c>
    </row>
    <row r="30" spans="1:9" ht="12" customHeight="1" x14ac:dyDescent="0.2">
      <c r="A30" s="20" t="s">
        <v>446</v>
      </c>
      <c r="B30" s="88">
        <v>29.437720214999999</v>
      </c>
      <c r="C30" s="88">
        <v>31.4779270396504</v>
      </c>
      <c r="D30" s="88">
        <v>29.564173264744621</v>
      </c>
      <c r="E30" s="88">
        <v>33.653163268873499</v>
      </c>
      <c r="F30" s="88">
        <v>41.499088391314302</v>
      </c>
      <c r="G30" s="88">
        <v>49.819768395296904</v>
      </c>
      <c r="H30" s="173">
        <v>57.619248743012506</v>
      </c>
    </row>
    <row r="31" spans="1:9" ht="12" customHeight="1" x14ac:dyDescent="0.2">
      <c r="A31" s="91" t="s">
        <v>26</v>
      </c>
      <c r="B31" s="88">
        <v>15.775780575000001</v>
      </c>
      <c r="C31" s="88">
        <v>20.7161951346</v>
      </c>
      <c r="D31" s="88">
        <v>21.780239850000001</v>
      </c>
      <c r="E31" s="88">
        <v>21.67669575</v>
      </c>
      <c r="F31" s="88">
        <v>25.65060098755</v>
      </c>
      <c r="G31" s="88">
        <v>33.801840357670002</v>
      </c>
      <c r="H31" s="173">
        <v>33.923034070664201</v>
      </c>
    </row>
    <row r="32" spans="1:9" ht="12" customHeight="1" x14ac:dyDescent="0.2">
      <c r="A32" s="91" t="s">
        <v>27</v>
      </c>
      <c r="B32" s="88">
        <v>13.66193964</v>
      </c>
      <c r="C32" s="88">
        <v>10.7617319050504</v>
      </c>
      <c r="D32" s="88">
        <v>7.7839334147446202</v>
      </c>
      <c r="E32" s="88">
        <v>11.9764675188735</v>
      </c>
      <c r="F32" s="88">
        <v>15.848487403764301</v>
      </c>
      <c r="G32" s="88">
        <v>16.017928037626898</v>
      </c>
      <c r="H32" s="173">
        <v>23.696214672348301</v>
      </c>
    </row>
    <row r="33" spans="1:8" ht="12" customHeight="1" x14ac:dyDescent="0.2">
      <c r="A33" s="20" t="s">
        <v>447</v>
      </c>
      <c r="B33" s="88">
        <v>5.3444565714285703</v>
      </c>
      <c r="C33" s="88">
        <v>10.807370897748999</v>
      </c>
      <c r="D33" s="88">
        <v>-8.5545845041774005</v>
      </c>
      <c r="E33" s="88">
        <v>0.47165647599520205</v>
      </c>
      <c r="F33" s="88">
        <v>7.3228399447423298</v>
      </c>
      <c r="G33" s="88">
        <v>4.8411730291125101</v>
      </c>
      <c r="H33" s="173">
        <v>7.6676878505437598</v>
      </c>
    </row>
    <row r="34" spans="1:8" ht="12" customHeight="1" x14ac:dyDescent="0.2">
      <c r="A34" s="24" t="s">
        <v>29</v>
      </c>
      <c r="B34" s="88">
        <v>548.4958833065084</v>
      </c>
      <c r="C34" s="88">
        <v>561.04986074262035</v>
      </c>
      <c r="D34" s="88">
        <v>646.60362650585478</v>
      </c>
      <c r="E34" s="88">
        <v>733.12899339705291</v>
      </c>
      <c r="F34" s="88">
        <v>851.86244043077329</v>
      </c>
      <c r="G34" s="88">
        <v>945.03598280100471</v>
      </c>
      <c r="H34" s="173">
        <v>1094.6908856269458</v>
      </c>
    </row>
    <row r="35" spans="1:8" ht="12" customHeight="1" x14ac:dyDescent="0.2">
      <c r="A35" s="24" t="s">
        <v>30</v>
      </c>
      <c r="B35" s="88">
        <v>94.328000000000003</v>
      </c>
      <c r="C35" s="88">
        <v>105.29961</v>
      </c>
      <c r="D35" s="88">
        <v>170.70000000000002</v>
      </c>
      <c r="E35" s="88">
        <v>185.2</v>
      </c>
      <c r="F35" s="88">
        <v>217.745</v>
      </c>
      <c r="G35" s="88">
        <v>205.4</v>
      </c>
      <c r="H35" s="173">
        <v>173.49999999999997</v>
      </c>
    </row>
    <row r="36" spans="1:8" ht="12" customHeight="1" x14ac:dyDescent="0.2">
      <c r="A36" s="24" t="s">
        <v>31</v>
      </c>
      <c r="B36" s="88">
        <v>642.82388330650838</v>
      </c>
      <c r="C36" s="88">
        <v>666.34947074262038</v>
      </c>
      <c r="D36" s="88">
        <v>817.30362650585482</v>
      </c>
      <c r="E36" s="88">
        <v>918.32899339705295</v>
      </c>
      <c r="F36" s="88">
        <v>1069.6074404307733</v>
      </c>
      <c r="G36" s="88">
        <v>1150.4359828010047</v>
      </c>
      <c r="H36" s="173">
        <v>1268.1908856269458</v>
      </c>
    </row>
    <row r="37" spans="1:8" ht="12" customHeight="1" x14ac:dyDescent="0.2">
      <c r="A37" s="24" t="s">
        <v>32</v>
      </c>
      <c r="B37" s="88">
        <v>133.4187</v>
      </c>
      <c r="C37" s="88">
        <v>163.49517</v>
      </c>
      <c r="D37" s="88">
        <v>199.8</v>
      </c>
      <c r="E37" s="88">
        <v>218.7</v>
      </c>
      <c r="F37" s="88">
        <v>259.28899999999999</v>
      </c>
      <c r="G37" s="88">
        <v>259.99279999999999</v>
      </c>
      <c r="H37" s="173">
        <v>288.91199999999998</v>
      </c>
    </row>
    <row r="38" spans="1:8" ht="19.5" customHeight="1" x14ac:dyDescent="0.2">
      <c r="A38" s="19" t="s">
        <v>33</v>
      </c>
      <c r="B38" s="35"/>
      <c r="C38" s="35"/>
      <c r="D38" s="35"/>
      <c r="E38" s="35"/>
      <c r="F38" s="35"/>
      <c r="G38" s="35"/>
      <c r="H38" s="35"/>
    </row>
    <row r="39" spans="1:8" ht="12" customHeight="1" x14ac:dyDescent="0.2">
      <c r="A39" s="24" t="s">
        <v>34</v>
      </c>
      <c r="B39" s="41">
        <v>-4.3085232135715046</v>
      </c>
      <c r="C39" s="41">
        <v>-15.910262062600509</v>
      </c>
      <c r="D39" s="41">
        <v>-8.0904112394329104</v>
      </c>
      <c r="E39" s="41">
        <v>0.62481974486865965</v>
      </c>
      <c r="F39" s="41">
        <v>7.2779283360565614</v>
      </c>
      <c r="G39" s="41">
        <v>6.8141424409759566E-2</v>
      </c>
      <c r="H39" s="41">
        <v>-50.125063406443701</v>
      </c>
    </row>
    <row r="40" spans="1:8" ht="12" customHeight="1" x14ac:dyDescent="0.2">
      <c r="A40" s="24" t="s">
        <v>208</v>
      </c>
      <c r="B40" s="41">
        <v>1030.9880538423176</v>
      </c>
      <c r="C40" s="41">
        <v>1017.0709794439285</v>
      </c>
      <c r="D40" s="41">
        <v>1044.0505765661837</v>
      </c>
      <c r="E40" s="41">
        <v>1179.7962255680268</v>
      </c>
      <c r="F40" s="41">
        <v>1392.2413170766574</v>
      </c>
      <c r="G40" s="41">
        <v>1604.152596324665</v>
      </c>
      <c r="H40" s="41">
        <v>1699</v>
      </c>
    </row>
    <row r="41" spans="1:8" ht="12" customHeight="1" x14ac:dyDescent="0.2">
      <c r="A41" s="24" t="s">
        <v>209</v>
      </c>
      <c r="B41" s="41">
        <v>-2.323644490602117</v>
      </c>
      <c r="C41" s="41">
        <v>-2.2290777767320136</v>
      </c>
      <c r="D41" s="41">
        <v>15.704076949013523</v>
      </c>
      <c r="E41" s="41">
        <v>6.5806939700376432</v>
      </c>
      <c r="F41" s="41">
        <v>9.3896435828126243</v>
      </c>
      <c r="G41" s="41">
        <v>5.8457362191312034</v>
      </c>
      <c r="H41" s="41">
        <v>3.4590229218947721</v>
      </c>
    </row>
    <row r="42" spans="1:8" ht="12" customHeight="1" x14ac:dyDescent="0.2">
      <c r="A42" s="24" t="s">
        <v>210</v>
      </c>
      <c r="B42" s="41">
        <v>0.85660411955768012</v>
      </c>
      <c r="C42" s="41">
        <v>-1.2859866327559977</v>
      </c>
      <c r="D42" s="41">
        <v>22.799710690336905</v>
      </c>
      <c r="E42" s="41">
        <v>13.299576450409667</v>
      </c>
      <c r="F42" s="41">
        <v>15.821163513574099</v>
      </c>
      <c r="G42" s="41">
        <v>9.8880561483503548</v>
      </c>
      <c r="H42" s="41">
        <v>9.9765717276308017</v>
      </c>
    </row>
    <row r="43" spans="1:8" ht="12" customHeight="1" x14ac:dyDescent="0.2">
      <c r="A43" s="25" t="s">
        <v>211</v>
      </c>
      <c r="B43" s="42">
        <v>3.2559042498814472</v>
      </c>
      <c r="C43" s="42">
        <v>0.96459266470085847</v>
      </c>
      <c r="D43" s="42">
        <v>6.1325701984124237</v>
      </c>
      <c r="E43" s="42">
        <v>6.3040333385902425</v>
      </c>
      <c r="F43" s="42">
        <v>5.8794596271744437</v>
      </c>
      <c r="G43" s="42">
        <v>3.8190673272378017</v>
      </c>
      <c r="H43" s="42">
        <v>6.2996427200519678</v>
      </c>
    </row>
    <row r="44" spans="1:8" ht="18.75" customHeight="1" x14ac:dyDescent="0.2">
      <c r="A44" s="43" t="s">
        <v>449</v>
      </c>
      <c r="B44" s="43"/>
      <c r="C44" s="43"/>
      <c r="D44" s="43"/>
      <c r="E44" s="43"/>
      <c r="F44" s="43"/>
      <c r="G44" s="43"/>
      <c r="H44" s="43"/>
    </row>
  </sheetData>
  <mergeCells count="4">
    <mergeCell ref="B9:B10"/>
    <mergeCell ref="C9:C10"/>
    <mergeCell ref="D9:D10"/>
    <mergeCell ref="E9:E10"/>
  </mergeCells>
  <conditionalFormatting sqref="B25:H25 B38:H38 B39:G39 B26:G37 B11:G24">
    <cfRule type="cellIs" dxfId="378" priority="9" operator="greaterThan">
      <formula>9999</formula>
    </cfRule>
  </conditionalFormatting>
  <conditionalFormatting sqref="H11">
    <cfRule type="cellIs" dxfId="377" priority="5" operator="greaterThan">
      <formula>9999</formula>
    </cfRule>
  </conditionalFormatting>
  <conditionalFormatting sqref="H12">
    <cfRule type="cellIs" dxfId="376" priority="4" operator="greaterThan">
      <formula>9999</formula>
    </cfRule>
  </conditionalFormatting>
  <conditionalFormatting sqref="H13:H16">
    <cfRule type="cellIs" dxfId="375" priority="3" operator="greaterThan">
      <formula>9999</formula>
    </cfRule>
  </conditionalFormatting>
  <conditionalFormatting sqref="H17:H24">
    <cfRule type="cellIs" dxfId="374" priority="2" operator="greaterThan">
      <formula>9999</formula>
    </cfRule>
  </conditionalFormatting>
  <conditionalFormatting sqref="H26:H37">
    <cfRule type="cellIs" dxfId="373" priority="1" operator="greaterThan">
      <formula>9999</formula>
    </cfRule>
  </conditionalFormatting>
  <hyperlinks>
    <hyperlink ref="A5" location="Índice!A36" display="Índice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J54"/>
  <sheetViews>
    <sheetView showGridLines="0" topLeftCell="A31" zoomScale="120" zoomScaleNormal="120" zoomScalePageLayoutView="120" workbookViewId="0">
      <selection activeCell="B53" sqref="B53"/>
    </sheetView>
  </sheetViews>
  <sheetFormatPr defaultColWidth="8.85546875" defaultRowHeight="12.75" x14ac:dyDescent="0.2"/>
  <cols>
    <col min="1" max="1" width="6.140625" style="3" customWidth="1"/>
    <col min="2" max="2" width="12.85546875" style="3" customWidth="1"/>
    <col min="3" max="6" width="14.7109375" style="3" customWidth="1"/>
    <col min="7" max="16384" width="8.85546875" style="2"/>
  </cols>
  <sheetData>
    <row r="1" spans="1:10" s="17" customFormat="1" x14ac:dyDescent="0.2"/>
    <row r="2" spans="1:10" s="17" customFormat="1" x14ac:dyDescent="0.2"/>
    <row r="3" spans="1:10" s="17" customFormat="1" x14ac:dyDescent="0.2"/>
    <row r="4" spans="1:10" s="17" customFormat="1" x14ac:dyDescent="0.2"/>
    <row r="5" spans="1:10" s="17" customFormat="1" x14ac:dyDescent="0.2">
      <c r="A5" s="147" t="s">
        <v>203</v>
      </c>
      <c r="B5" s="147"/>
    </row>
    <row r="6" spans="1:10" s="17" customFormat="1" ht="18.75" x14ac:dyDescent="0.3">
      <c r="A6" s="26" t="s">
        <v>201</v>
      </c>
    </row>
    <row r="7" spans="1:10" s="17" customFormat="1" x14ac:dyDescent="0.2"/>
    <row r="8" spans="1:10" s="17" customFormat="1" ht="18" customHeight="1" x14ac:dyDescent="0.2">
      <c r="A8" s="170" t="s">
        <v>450</v>
      </c>
      <c r="B8" s="18"/>
      <c r="C8" s="18"/>
      <c r="D8" s="18"/>
      <c r="E8" s="18"/>
      <c r="F8" s="18"/>
      <c r="G8" s="18"/>
      <c r="H8" s="18"/>
      <c r="I8" s="18"/>
      <c r="J8" s="18"/>
    </row>
    <row r="9" spans="1:10" s="17" customFormat="1" ht="13.5" customHeight="1" x14ac:dyDescent="0.2">
      <c r="A9" s="24"/>
      <c r="B9" s="24"/>
      <c r="C9" s="167" t="s">
        <v>451</v>
      </c>
      <c r="D9" s="167" t="s">
        <v>452</v>
      </c>
      <c r="E9" s="167" t="s">
        <v>453</v>
      </c>
      <c r="F9" s="167" t="s">
        <v>454</v>
      </c>
    </row>
    <row r="10" spans="1:10" s="17" customFormat="1" ht="13.5" customHeight="1" x14ac:dyDescent="0.2">
      <c r="A10" s="25"/>
      <c r="B10" s="25"/>
      <c r="C10" s="44" t="s">
        <v>35</v>
      </c>
      <c r="D10" s="44" t="s">
        <v>36</v>
      </c>
      <c r="E10" s="44" t="s">
        <v>36</v>
      </c>
      <c r="F10" s="44" t="s">
        <v>37</v>
      </c>
    </row>
    <row r="11" spans="1:10" s="17" customFormat="1" ht="12" customHeight="1" x14ac:dyDescent="0.2">
      <c r="A11" s="30">
        <v>2005</v>
      </c>
      <c r="B11" s="19" t="s">
        <v>38</v>
      </c>
      <c r="C11" s="76" t="s">
        <v>177</v>
      </c>
      <c r="D11" s="45">
        <v>0.30459231490160832</v>
      </c>
      <c r="E11" s="45">
        <v>0.30459231490160832</v>
      </c>
      <c r="F11" s="45">
        <v>3.3549129051126947</v>
      </c>
    </row>
    <row r="12" spans="1:10" s="17" customFormat="1" ht="12" customHeight="1" x14ac:dyDescent="0.2">
      <c r="A12" s="30">
        <v>2006</v>
      </c>
      <c r="B12" s="19" t="s">
        <v>38</v>
      </c>
      <c r="C12" s="76" t="s">
        <v>177</v>
      </c>
      <c r="D12" s="45">
        <v>3.1885073580938839</v>
      </c>
      <c r="E12" s="45">
        <v>3.1885073580938839</v>
      </c>
      <c r="F12" s="45">
        <v>1.9558565385463744</v>
      </c>
    </row>
    <row r="13" spans="1:10" s="17" customFormat="1" ht="12" customHeight="1" x14ac:dyDescent="0.2">
      <c r="A13" s="30">
        <v>2007</v>
      </c>
      <c r="B13" s="19" t="s">
        <v>38</v>
      </c>
      <c r="C13" s="76" t="s">
        <v>177</v>
      </c>
      <c r="D13" s="45">
        <v>9.2982456140350944</v>
      </c>
      <c r="E13" s="45">
        <v>9.2982456140350944</v>
      </c>
      <c r="F13" s="45">
        <v>4.6186847304544143</v>
      </c>
    </row>
    <row r="14" spans="1:10" s="17" customFormat="1" ht="12" customHeight="1" x14ac:dyDescent="0.2">
      <c r="A14" s="30">
        <v>2008</v>
      </c>
      <c r="B14" s="19" t="s">
        <v>38</v>
      </c>
      <c r="C14" s="76" t="s">
        <v>177</v>
      </c>
      <c r="D14" s="45">
        <v>6.6</v>
      </c>
      <c r="E14" s="45">
        <v>6.6</v>
      </c>
      <c r="F14" s="45">
        <v>7.9144454276649734</v>
      </c>
    </row>
    <row r="15" spans="1:10" s="17" customFormat="1" ht="12" customHeight="1" x14ac:dyDescent="0.2">
      <c r="A15" s="30">
        <v>2009</v>
      </c>
      <c r="B15" s="19" t="s">
        <v>38</v>
      </c>
      <c r="C15" s="76" t="s">
        <v>177</v>
      </c>
      <c r="D15" s="45">
        <v>-4.8055305198728355</v>
      </c>
      <c r="E15" s="45">
        <v>-4.8055305198728355</v>
      </c>
      <c r="F15" s="45">
        <v>-2.7702500000000074</v>
      </c>
    </row>
    <row r="16" spans="1:10" s="17" customFormat="1" ht="12" customHeight="1" x14ac:dyDescent="0.2">
      <c r="A16" s="30">
        <v>2010</v>
      </c>
      <c r="B16" s="19" t="s">
        <v>38</v>
      </c>
      <c r="C16" s="76" t="s">
        <v>177</v>
      </c>
      <c r="D16" s="45">
        <v>5.6026634760443228</v>
      </c>
      <c r="E16" s="45">
        <v>5.6026634760443228</v>
      </c>
      <c r="F16" s="45">
        <v>2.2462260779236853</v>
      </c>
    </row>
    <row r="17" spans="1:6" s="17" customFormat="1" ht="12" customHeight="1" x14ac:dyDescent="0.2">
      <c r="A17" s="30">
        <v>2011</v>
      </c>
      <c r="B17" s="19" t="s">
        <v>38</v>
      </c>
      <c r="C17" s="76" t="s">
        <v>177</v>
      </c>
      <c r="D17" s="45">
        <v>2.2364532019704342</v>
      </c>
      <c r="E17" s="45">
        <v>2.2364532019704342</v>
      </c>
      <c r="F17" s="45">
        <v>4.8354310478513352</v>
      </c>
    </row>
    <row r="18" spans="1:6" s="17" customFormat="1" ht="12" customHeight="1" x14ac:dyDescent="0.2">
      <c r="A18" s="30">
        <v>2012</v>
      </c>
      <c r="B18" s="19" t="s">
        <v>38</v>
      </c>
      <c r="C18" s="76" t="s">
        <v>177</v>
      </c>
      <c r="D18" s="45">
        <v>2.823552086344816</v>
      </c>
      <c r="E18" s="45">
        <v>2.823552086344816</v>
      </c>
      <c r="F18" s="45">
        <v>2.3419821692719944</v>
      </c>
    </row>
    <row r="19" spans="1:6" s="17" customFormat="1" ht="12" customHeight="1" x14ac:dyDescent="0.2">
      <c r="A19" s="30">
        <v>2013</v>
      </c>
      <c r="B19" s="19" t="s">
        <v>38</v>
      </c>
      <c r="C19" s="76" t="s">
        <v>177</v>
      </c>
      <c r="D19" s="45">
        <v>1.6119962511714991</v>
      </c>
      <c r="E19" s="45">
        <v>1.6119962511714991</v>
      </c>
      <c r="F19" s="45">
        <v>1.2039626857508923</v>
      </c>
    </row>
    <row r="20" spans="1:6" s="17" customFormat="1" ht="12" customHeight="1" x14ac:dyDescent="0.2">
      <c r="A20" s="30">
        <v>2014</v>
      </c>
      <c r="B20" s="19" t="s">
        <v>38</v>
      </c>
      <c r="C20" s="76" t="s">
        <v>177</v>
      </c>
      <c r="D20" s="45">
        <v>-1.7592695074709508</v>
      </c>
      <c r="E20" s="45">
        <v>-1.7592695074709508</v>
      </c>
      <c r="F20" s="45">
        <v>-1.5246844482186384</v>
      </c>
    </row>
    <row r="21" spans="1:6" s="17" customFormat="1" ht="12" customHeight="1" x14ac:dyDescent="0.2">
      <c r="A21" s="30">
        <v>2015</v>
      </c>
      <c r="B21" s="19" t="s">
        <v>38</v>
      </c>
      <c r="C21" s="76" t="s">
        <v>177</v>
      </c>
      <c r="D21" s="45">
        <v>2.39520958083832</v>
      </c>
      <c r="E21" s="45">
        <v>2.39520958083832</v>
      </c>
      <c r="F21" s="45">
        <v>1.4833333333333032</v>
      </c>
    </row>
    <row r="22" spans="1:6" s="17" customFormat="1" ht="12" customHeight="1" x14ac:dyDescent="0.2">
      <c r="A22" s="30">
        <v>2016</v>
      </c>
      <c r="B22" s="19" t="s">
        <v>38</v>
      </c>
      <c r="C22" s="76" t="s">
        <v>177</v>
      </c>
      <c r="D22" s="45">
        <v>1.5594541910331605</v>
      </c>
      <c r="E22" s="45">
        <v>1.5594541910331605</v>
      </c>
      <c r="F22" s="45">
        <v>1.5027098045656384</v>
      </c>
    </row>
    <row r="23" spans="1:6" s="17" customFormat="1" ht="12" customHeight="1" x14ac:dyDescent="0.2">
      <c r="A23" s="30">
        <v>2017</v>
      </c>
      <c r="B23" s="19" t="s">
        <v>38</v>
      </c>
      <c r="C23" s="76" t="s">
        <v>177</v>
      </c>
      <c r="D23" s="45">
        <v>-1.1516314779270731</v>
      </c>
      <c r="E23" s="45">
        <v>-1.1516314779270731</v>
      </c>
      <c r="F23" s="45">
        <v>0.97888520346249841</v>
      </c>
    </row>
    <row r="24" spans="1:6" s="17" customFormat="1" ht="12" customHeight="1" x14ac:dyDescent="0.2">
      <c r="A24" s="31">
        <v>2018</v>
      </c>
      <c r="B24" s="32" t="s">
        <v>38</v>
      </c>
      <c r="C24" s="77" t="s">
        <v>177</v>
      </c>
      <c r="D24" s="46">
        <v>2.4271844660194164</v>
      </c>
      <c r="E24" s="46">
        <v>2.4271844660194164</v>
      </c>
      <c r="F24" s="46">
        <v>0.40057683063612348</v>
      </c>
    </row>
    <row r="25" spans="1:6" s="17" customFormat="1" ht="19.5" customHeight="1" x14ac:dyDescent="0.2">
      <c r="A25" s="30">
        <v>2017</v>
      </c>
      <c r="B25" s="19" t="s">
        <v>39</v>
      </c>
      <c r="C25" s="45">
        <v>-0.57581573896354765</v>
      </c>
      <c r="D25" s="45">
        <v>-0.57581573896354765</v>
      </c>
      <c r="E25" s="45">
        <v>0.87633885102238462</v>
      </c>
      <c r="F25" s="45">
        <v>1.3768234715620276</v>
      </c>
    </row>
    <row r="26" spans="1:6" s="17" customFormat="1" ht="12" customHeight="1" x14ac:dyDescent="0.2">
      <c r="A26" s="30"/>
      <c r="B26" s="19" t="s">
        <v>40</v>
      </c>
      <c r="C26" s="45">
        <v>-0.86872586872586144</v>
      </c>
      <c r="D26" s="45">
        <v>-1.4395393474088358</v>
      </c>
      <c r="E26" s="45">
        <v>0.98328416912487615</v>
      </c>
      <c r="F26" s="45">
        <v>1.2430487405953539</v>
      </c>
    </row>
    <row r="27" spans="1:6" s="17" customFormat="1" ht="12" customHeight="1" x14ac:dyDescent="0.2">
      <c r="A27" s="30"/>
      <c r="B27" s="19" t="s">
        <v>41</v>
      </c>
      <c r="C27" s="45">
        <v>0.3894839337877265</v>
      </c>
      <c r="D27" s="45">
        <v>-1.0556621880998263</v>
      </c>
      <c r="E27" s="45">
        <v>1.7769002961500524</v>
      </c>
      <c r="F27" s="45">
        <v>1.1999020488123291</v>
      </c>
    </row>
    <row r="28" spans="1:6" s="17" customFormat="1" ht="12" customHeight="1" x14ac:dyDescent="0.2">
      <c r="A28" s="30"/>
      <c r="B28" s="19" t="s">
        <v>42</v>
      </c>
      <c r="C28" s="45">
        <v>0.29097963142581396</v>
      </c>
      <c r="D28" s="45">
        <v>-0.76775431861805243</v>
      </c>
      <c r="E28" s="45">
        <v>1.8719211822660009</v>
      </c>
      <c r="F28" s="45">
        <v>1.1815514993481324</v>
      </c>
    </row>
    <row r="29" spans="1:6" s="17" customFormat="1" ht="12" customHeight="1" x14ac:dyDescent="0.2">
      <c r="A29" s="30"/>
      <c r="B29" s="19" t="s">
        <v>43</v>
      </c>
      <c r="C29" s="45">
        <v>1.3539651837524147</v>
      </c>
      <c r="D29" s="45">
        <v>0.57581573896352545</v>
      </c>
      <c r="E29" s="45">
        <v>2.34375</v>
      </c>
      <c r="F29" s="45">
        <v>1.1627906976744207</v>
      </c>
    </row>
    <row r="30" spans="1:6" s="17" customFormat="1" ht="12" customHeight="1" x14ac:dyDescent="0.2">
      <c r="A30" s="30"/>
      <c r="B30" s="19" t="s">
        <v>44</v>
      </c>
      <c r="C30" s="45">
        <v>-0.47709923664122078</v>
      </c>
      <c r="D30" s="45">
        <v>9.596928982724684E-2</v>
      </c>
      <c r="E30" s="45">
        <v>0.96805421103582923</v>
      </c>
      <c r="F30" s="45">
        <v>1.030509574813343</v>
      </c>
    </row>
    <row r="31" spans="1:6" s="17" customFormat="1" ht="12" customHeight="1" x14ac:dyDescent="0.2">
      <c r="A31" s="30"/>
      <c r="B31" s="19" t="s">
        <v>45</v>
      </c>
      <c r="C31" s="45">
        <v>0.67114093959732557</v>
      </c>
      <c r="D31" s="45">
        <v>0.76775431861804133</v>
      </c>
      <c r="E31" s="45">
        <v>1.449275362318847</v>
      </c>
      <c r="F31" s="45">
        <v>1.0210696920583295</v>
      </c>
    </row>
    <row r="32" spans="1:6" s="17" customFormat="1" ht="12" customHeight="1" x14ac:dyDescent="0.2">
      <c r="A32" s="30"/>
      <c r="B32" s="19" t="s">
        <v>46</v>
      </c>
      <c r="C32" s="45">
        <v>0</v>
      </c>
      <c r="D32" s="45">
        <v>0.76775431861804133</v>
      </c>
      <c r="E32" s="45">
        <v>0.96153846153845812</v>
      </c>
      <c r="F32" s="45">
        <v>1.0529726227117786</v>
      </c>
    </row>
    <row r="33" spans="1:6" s="17" customFormat="1" ht="12.75" customHeight="1" x14ac:dyDescent="0.2">
      <c r="A33" s="30"/>
      <c r="B33" s="19" t="s">
        <v>47</v>
      </c>
      <c r="C33" s="45">
        <v>0.19047619047618536</v>
      </c>
      <c r="D33" s="45">
        <v>0.95969289827253501</v>
      </c>
      <c r="E33" s="45">
        <v>1.740812379110257</v>
      </c>
      <c r="F33" s="45">
        <v>1.2890149979732479</v>
      </c>
    </row>
    <row r="34" spans="1:6" s="17" customFormat="1" ht="12.75" customHeight="1" x14ac:dyDescent="0.2">
      <c r="A34" s="30"/>
      <c r="B34" s="19" t="s">
        <v>48</v>
      </c>
      <c r="C34" s="45">
        <v>-0.76045627376425395</v>
      </c>
      <c r="D34" s="45">
        <v>0.19193857965451588</v>
      </c>
      <c r="E34" s="45">
        <v>0.48123195380171957</v>
      </c>
      <c r="F34" s="45">
        <v>1.3131231255572695</v>
      </c>
    </row>
    <row r="35" spans="1:6" s="17" customFormat="1" ht="12.75" customHeight="1" x14ac:dyDescent="0.2">
      <c r="A35" s="30"/>
      <c r="B35" s="19" t="s">
        <v>49</v>
      </c>
      <c r="C35" s="45">
        <v>-0.6704980842911934</v>
      </c>
      <c r="D35" s="45">
        <v>-0.47984644913627861</v>
      </c>
      <c r="E35" s="45">
        <v>-0.47984644913627861</v>
      </c>
      <c r="F35" s="45">
        <v>1.2069663831510757</v>
      </c>
    </row>
    <row r="36" spans="1:6" s="17" customFormat="1" ht="12.75" customHeight="1" x14ac:dyDescent="0.2">
      <c r="A36" s="30"/>
      <c r="B36" s="19" t="s">
        <v>38</v>
      </c>
      <c r="C36" s="45">
        <v>-0.67502410800386325</v>
      </c>
      <c r="D36" s="45">
        <v>-1.1516314779270731</v>
      </c>
      <c r="E36" s="45">
        <v>-1.1516314779270731</v>
      </c>
      <c r="F36" s="45">
        <v>0.97888520346249841</v>
      </c>
    </row>
    <row r="37" spans="1:6" s="17" customFormat="1" ht="17.25" customHeight="1" x14ac:dyDescent="0.2">
      <c r="A37" s="30">
        <v>2018</v>
      </c>
      <c r="B37" s="19" t="s">
        <v>39</v>
      </c>
      <c r="C37" s="45">
        <v>-0.29126213592233219</v>
      </c>
      <c r="D37" s="45">
        <v>-0.29126213592233219</v>
      </c>
      <c r="E37" s="45">
        <v>-0.86872586872586144</v>
      </c>
      <c r="F37" s="45">
        <v>0.83265966046888185</v>
      </c>
    </row>
    <row r="38" spans="1:6" s="17" customFormat="1" ht="12" customHeight="1" x14ac:dyDescent="0.2">
      <c r="A38" s="30"/>
      <c r="B38" s="19" t="s">
        <v>40</v>
      </c>
      <c r="C38" s="45">
        <v>0.3894839337877265</v>
      </c>
      <c r="D38" s="45">
        <v>9.7087378640758892E-2</v>
      </c>
      <c r="E38" s="45">
        <v>0.3894839337877265</v>
      </c>
      <c r="F38" s="45">
        <v>0.78352180936995808</v>
      </c>
    </row>
    <row r="39" spans="1:6" s="17" customFormat="1" ht="12" customHeight="1" x14ac:dyDescent="0.2">
      <c r="A39" s="30"/>
      <c r="B39" s="19" t="s">
        <v>41</v>
      </c>
      <c r="C39" s="45">
        <v>-1.066925315227929</v>
      </c>
      <c r="D39" s="45">
        <v>-0.97087378640776656</v>
      </c>
      <c r="E39" s="45">
        <v>-1.066925315227929</v>
      </c>
      <c r="F39" s="45">
        <v>0.54847556057429081</v>
      </c>
    </row>
    <row r="40" spans="1:6" s="17" customFormat="1" ht="12" customHeight="1" x14ac:dyDescent="0.2">
      <c r="A40" s="30"/>
      <c r="B40" s="19" t="s">
        <v>42</v>
      </c>
      <c r="C40" s="45">
        <v>1.1764705882353121</v>
      </c>
      <c r="D40" s="45">
        <v>0.19417475728156219</v>
      </c>
      <c r="E40" s="45">
        <v>-0.19342359767891004</v>
      </c>
      <c r="F40" s="45">
        <v>0.37851332850125097</v>
      </c>
    </row>
    <row r="41" spans="1:6" s="17" customFormat="1" ht="12" customHeight="1" x14ac:dyDescent="0.2">
      <c r="A41" s="30"/>
      <c r="B41" s="19" t="s">
        <v>43</v>
      </c>
      <c r="C41" s="45">
        <v>2.2286821705426174</v>
      </c>
      <c r="D41" s="45">
        <v>2.4271844660194164</v>
      </c>
      <c r="E41" s="45">
        <v>0.66793893129770687</v>
      </c>
      <c r="F41" s="45">
        <v>0.24113817217268352</v>
      </c>
    </row>
    <row r="42" spans="1:6" s="17" customFormat="1" ht="12" customHeight="1" x14ac:dyDescent="0.2">
      <c r="A42" s="30"/>
      <c r="B42" s="19" t="s">
        <v>44</v>
      </c>
      <c r="C42" s="45">
        <v>-0.47393364928909332</v>
      </c>
      <c r="D42" s="45">
        <v>1.9417475728155331</v>
      </c>
      <c r="E42" s="45">
        <v>0.67114093959732557</v>
      </c>
      <c r="F42" s="45">
        <v>0.21685005220466458</v>
      </c>
    </row>
    <row r="43" spans="1:6" s="17" customFormat="1" ht="12" customHeight="1" x14ac:dyDescent="0.2">
      <c r="A43" s="30"/>
      <c r="B43" s="19" t="s">
        <v>45</v>
      </c>
      <c r="C43" s="45">
        <v>-0.28571428571428914</v>
      </c>
      <c r="D43" s="45">
        <v>1.650485436893212</v>
      </c>
      <c r="E43" s="45">
        <v>-0.28571428571428914</v>
      </c>
      <c r="F43" s="45">
        <v>7.2196374137645236E-2</v>
      </c>
    </row>
    <row r="44" spans="1:6" s="17" customFormat="1" ht="12" customHeight="1" x14ac:dyDescent="0.2">
      <c r="A44" s="30"/>
      <c r="B44" s="19" t="s">
        <v>46</v>
      </c>
      <c r="C44" s="45">
        <v>0.38204393505252288</v>
      </c>
      <c r="D44" s="45">
        <v>2.0388349514563142</v>
      </c>
      <c r="E44" s="45">
        <v>9.5238095238081577E-2</v>
      </c>
      <c r="F44" s="45">
        <v>0</v>
      </c>
    </row>
    <row r="45" spans="1:6" s="17" customFormat="1" ht="12.75" customHeight="1" x14ac:dyDescent="0.2">
      <c r="A45" s="30"/>
      <c r="B45" s="19" t="s">
        <v>47</v>
      </c>
      <c r="C45" s="45">
        <v>0.28544243577546258</v>
      </c>
      <c r="D45" s="45">
        <v>2.3300970873786575</v>
      </c>
      <c r="E45" s="45">
        <v>0.19011406844107182</v>
      </c>
      <c r="F45" s="45">
        <v>-0.12806146950538055</v>
      </c>
    </row>
    <row r="46" spans="1:6" s="17" customFormat="1" ht="12.75" customHeight="1" x14ac:dyDescent="0.2">
      <c r="A46" s="30"/>
      <c r="B46" s="19" t="s">
        <v>48</v>
      </c>
      <c r="C46" s="45">
        <v>0.56925996204932883</v>
      </c>
      <c r="D46" s="45">
        <v>2.9126213592232997</v>
      </c>
      <c r="E46" s="45">
        <v>1.5325670498084198</v>
      </c>
      <c r="F46" s="45">
        <v>-4.0003200256044646E-2</v>
      </c>
    </row>
    <row r="47" spans="1:6" s="17" customFormat="1" ht="12.75" customHeight="1" x14ac:dyDescent="0.2">
      <c r="A47" s="30"/>
      <c r="B47" s="19" t="s">
        <v>49</v>
      </c>
      <c r="C47" s="45">
        <v>-0.94339622641509413</v>
      </c>
      <c r="D47" s="45">
        <v>1.9417475728155331</v>
      </c>
      <c r="E47" s="45">
        <v>1.2536162005786</v>
      </c>
      <c r="F47" s="45">
        <v>0.10404994397308354</v>
      </c>
    </row>
    <row r="48" spans="1:6" s="17" customFormat="1" ht="12.75" customHeight="1" x14ac:dyDescent="0.2">
      <c r="A48" s="30"/>
      <c r="B48" s="19" t="s">
        <v>38</v>
      </c>
      <c r="C48" s="45">
        <v>0.4761904761904745</v>
      </c>
      <c r="D48" s="45">
        <v>2.4271844660194164</v>
      </c>
      <c r="E48" s="45">
        <v>2.4271844660194164</v>
      </c>
      <c r="F48" s="45">
        <v>0.40057683063612348</v>
      </c>
    </row>
    <row r="49" spans="1:6" s="17" customFormat="1" ht="17.25" customHeight="1" x14ac:dyDescent="0.2">
      <c r="A49" s="30">
        <v>2019</v>
      </c>
      <c r="B49" s="19" t="s">
        <v>39</v>
      </c>
      <c r="C49" s="80">
        <v>-0.37914691943128354</v>
      </c>
      <c r="D49" s="45">
        <v>-0.37914691943128354</v>
      </c>
      <c r="E49" s="45">
        <v>2.3369036027263812</v>
      </c>
      <c r="F49" s="45">
        <v>0.6654373446644879</v>
      </c>
    </row>
    <row r="50" spans="1:6" s="17" customFormat="1" ht="12" customHeight="1" x14ac:dyDescent="0.2">
      <c r="A50" s="30"/>
      <c r="B50" s="19" t="s">
        <v>40</v>
      </c>
      <c r="C50" s="45">
        <v>0</v>
      </c>
      <c r="D50" s="45">
        <v>-0.37914691943128354</v>
      </c>
      <c r="E50" s="45">
        <v>1.9398642095053376</v>
      </c>
      <c r="F50" s="45">
        <v>0.79345996633806148</v>
      </c>
    </row>
    <row r="51" spans="1:6" s="17" customFormat="1" ht="12" customHeight="1" x14ac:dyDescent="0.2">
      <c r="A51" s="30"/>
      <c r="B51" s="19" t="s">
        <v>41</v>
      </c>
      <c r="C51" s="45">
        <v>-0.47573739295908579</v>
      </c>
      <c r="D51" s="45">
        <v>-0.85308056872037685</v>
      </c>
      <c r="E51" s="45">
        <v>2.5490196078431504</v>
      </c>
      <c r="F51" s="45">
        <v>1.0909674314134588</v>
      </c>
    </row>
    <row r="52" spans="1:6" s="17" customFormat="1" ht="12" customHeight="1" x14ac:dyDescent="0.2">
      <c r="A52" s="31"/>
      <c r="B52" s="32" t="s">
        <v>42</v>
      </c>
      <c r="C52" s="46">
        <v>0.76481835564055078</v>
      </c>
      <c r="D52" s="46">
        <v>-9.4786729857809782E-2</v>
      </c>
      <c r="E52" s="46">
        <v>2.1317829457364379</v>
      </c>
      <c r="F52" s="46">
        <v>1.2836970474967568</v>
      </c>
    </row>
    <row r="53" spans="1:6" s="17" customFormat="1" ht="18.75" customHeight="1" x14ac:dyDescent="0.2">
      <c r="A53" s="49" t="s">
        <v>16</v>
      </c>
      <c r="B53" s="50" t="s">
        <v>455</v>
      </c>
      <c r="C53" s="51"/>
      <c r="D53" s="52"/>
      <c r="E53" s="52"/>
      <c r="F53" s="52"/>
    </row>
    <row r="54" spans="1:6" s="17" customFormat="1" ht="15" customHeight="1" x14ac:dyDescent="0.2">
      <c r="A54" s="53" t="s">
        <v>205</v>
      </c>
      <c r="B54" s="239" t="s">
        <v>975</v>
      </c>
      <c r="C54" s="55"/>
      <c r="D54" s="55"/>
      <c r="E54" s="55"/>
      <c r="F54" s="55"/>
    </row>
  </sheetData>
  <conditionalFormatting sqref="C11:C23">
    <cfRule type="cellIs" dxfId="372" priority="5" operator="between">
      <formula>9999</formula>
      <formula>-9999</formula>
    </cfRule>
  </conditionalFormatting>
  <conditionalFormatting sqref="C24">
    <cfRule type="cellIs" dxfId="371" priority="4" operator="between">
      <formula>9999</formula>
      <formula>-9999</formula>
    </cfRule>
  </conditionalFormatting>
  <hyperlinks>
    <hyperlink ref="A5" location="Índice!A36" display="Índice"/>
  </hyperlinks>
  <printOptions horizontalCentered="1"/>
  <pageMargins left="0.59055118110236227" right="0.43307086614173229" top="0.51181102362204722" bottom="0.51181102362204722" header="0" footer="0.23622047244094491"/>
  <pageSetup paperSize="9" scale="98" orientation="portrait" r:id="rId1"/>
  <headerFooter scaleWithDoc="0"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M62"/>
  <sheetViews>
    <sheetView showGridLines="0" zoomScale="120" zoomScaleNormal="120" zoomScalePageLayoutView="120" workbookViewId="0">
      <selection activeCell="A5" sqref="A5"/>
    </sheetView>
  </sheetViews>
  <sheetFormatPr defaultColWidth="11.42578125" defaultRowHeight="13.5" x14ac:dyDescent="0.25"/>
  <cols>
    <col min="1" max="1" width="33.7109375" style="3" customWidth="1"/>
    <col min="2" max="2" width="16.28515625" style="3" customWidth="1"/>
    <col min="3" max="9" width="5.42578125" style="4" customWidth="1"/>
    <col min="10" max="10" width="6" style="4" customWidth="1"/>
    <col min="11" max="11" width="4.42578125" style="4" customWidth="1"/>
    <col min="12" max="16384" width="11.42578125" style="2"/>
  </cols>
  <sheetData>
    <row r="1" spans="1:13" s="17" customFormat="1" ht="12.75" x14ac:dyDescent="0.2"/>
    <row r="2" spans="1:13" s="17" customFormat="1" ht="12.75" x14ac:dyDescent="0.2"/>
    <row r="3" spans="1:13" s="17" customFormat="1" ht="12.75" x14ac:dyDescent="0.2"/>
    <row r="4" spans="1:13" s="17" customFormat="1" ht="12.75" x14ac:dyDescent="0.2"/>
    <row r="5" spans="1:13" s="17" customFormat="1" ht="12.75" x14ac:dyDescent="0.2">
      <c r="A5" s="147" t="s">
        <v>203</v>
      </c>
    </row>
    <row r="6" spans="1:13" s="17" customFormat="1" ht="18.75" x14ac:dyDescent="0.3">
      <c r="A6" s="26" t="s">
        <v>201</v>
      </c>
    </row>
    <row r="7" spans="1:13" s="17" customFormat="1" ht="12.75" x14ac:dyDescent="0.2"/>
    <row r="8" spans="1:13" s="17" customFormat="1" ht="18" customHeight="1" x14ac:dyDescent="0.2">
      <c r="A8" s="200" t="s">
        <v>578</v>
      </c>
      <c r="B8" s="18"/>
      <c r="C8" s="18"/>
      <c r="D8" s="18"/>
      <c r="E8" s="18"/>
      <c r="F8" s="18"/>
      <c r="G8" s="18"/>
    </row>
    <row r="9" spans="1:13" ht="13.5" customHeight="1" x14ac:dyDescent="0.2">
      <c r="A9" s="24"/>
      <c r="B9" s="323"/>
      <c r="C9" s="325">
        <v>2014</v>
      </c>
      <c r="D9" s="325">
        <v>2015</v>
      </c>
      <c r="E9" s="325">
        <v>2016</v>
      </c>
      <c r="F9" s="188">
        <v>2017</v>
      </c>
      <c r="G9" s="327">
        <v>2018</v>
      </c>
      <c r="H9" s="328"/>
      <c r="I9" s="327">
        <v>2019</v>
      </c>
      <c r="J9" s="327"/>
      <c r="K9" s="327"/>
    </row>
    <row r="10" spans="1:13" ht="13.5" customHeight="1" x14ac:dyDescent="0.2">
      <c r="A10" s="25"/>
      <c r="B10" s="324"/>
      <c r="C10" s="326"/>
      <c r="D10" s="326"/>
      <c r="E10" s="326"/>
      <c r="F10" s="216" t="s">
        <v>3</v>
      </c>
      <c r="G10" s="216" t="s">
        <v>0</v>
      </c>
      <c r="H10" s="216" t="s">
        <v>3</v>
      </c>
      <c r="I10" s="216" t="s">
        <v>0</v>
      </c>
      <c r="J10" s="329" t="s">
        <v>1</v>
      </c>
      <c r="K10" s="329"/>
    </row>
    <row r="11" spans="1:13" ht="18" customHeight="1" x14ac:dyDescent="0.2">
      <c r="A11" s="24" t="s">
        <v>4</v>
      </c>
      <c r="B11" s="24"/>
      <c r="C11" s="136"/>
      <c r="D11" s="136"/>
      <c r="E11" s="136"/>
      <c r="F11" s="136"/>
      <c r="G11" s="136"/>
      <c r="H11" s="136"/>
      <c r="I11" s="136"/>
      <c r="J11" s="136"/>
      <c r="K11" s="136"/>
    </row>
    <row r="12" spans="1:13" ht="13.5" customHeight="1" x14ac:dyDescent="0.2">
      <c r="A12" s="20" t="s">
        <v>579</v>
      </c>
      <c r="B12" s="19" t="s">
        <v>801</v>
      </c>
      <c r="C12" s="88">
        <v>109.67371568411177</v>
      </c>
      <c r="D12" s="88">
        <v>104.76536527598864</v>
      </c>
      <c r="E12" s="88">
        <v>91.385997169228077</v>
      </c>
      <c r="F12" s="88">
        <v>108.1552556517475</v>
      </c>
      <c r="G12" s="41">
        <v>83.970847006942137</v>
      </c>
      <c r="H12" s="88">
        <v>91.303108129027947</v>
      </c>
      <c r="I12" s="41">
        <v>86.5</v>
      </c>
      <c r="J12" s="145" t="s">
        <v>177</v>
      </c>
      <c r="K12" s="136"/>
      <c r="L12" s="1"/>
      <c r="M12" s="1"/>
    </row>
    <row r="13" spans="1:13" ht="13.5" customHeight="1" x14ac:dyDescent="0.2">
      <c r="A13" s="20" t="s">
        <v>579</v>
      </c>
      <c r="B13" s="19" t="s">
        <v>602</v>
      </c>
      <c r="C13" s="88">
        <v>145.66836073918313</v>
      </c>
      <c r="D13" s="88">
        <v>116.16430354472261</v>
      </c>
      <c r="E13" s="88">
        <v>101.13409786794614</v>
      </c>
      <c r="F13" s="88">
        <v>122.12384793879114</v>
      </c>
      <c r="G13" s="41">
        <v>119.1</v>
      </c>
      <c r="H13" s="88">
        <v>107.40155303433765</v>
      </c>
      <c r="I13" s="41">
        <v>98.9</v>
      </c>
      <c r="J13" s="145" t="s">
        <v>177</v>
      </c>
      <c r="K13" s="136"/>
      <c r="L13" s="1"/>
      <c r="M13" s="1"/>
    </row>
    <row r="14" spans="1:13" ht="13.5" customHeight="1" x14ac:dyDescent="0.2">
      <c r="A14" s="20" t="s">
        <v>580</v>
      </c>
      <c r="B14" s="19" t="s">
        <v>328</v>
      </c>
      <c r="C14" s="88">
        <v>4.8226255514087546</v>
      </c>
      <c r="D14" s="88">
        <v>0.94357561306037674</v>
      </c>
      <c r="E14" s="88">
        <v>-2.5800972429573354</v>
      </c>
      <c r="F14" s="88">
        <v>-0.2</v>
      </c>
      <c r="G14" s="41">
        <v>4.9000000000000004</v>
      </c>
      <c r="H14" s="88">
        <v>-1.7</v>
      </c>
      <c r="I14" s="41">
        <v>0.3</v>
      </c>
      <c r="J14" s="145" t="s">
        <v>177</v>
      </c>
      <c r="K14" s="136"/>
    </row>
    <row r="15" spans="1:13" ht="13.5" customHeight="1" x14ac:dyDescent="0.2">
      <c r="A15" s="91" t="s">
        <v>581</v>
      </c>
      <c r="B15" s="19" t="s">
        <v>328</v>
      </c>
      <c r="C15" s="88">
        <v>-2.5</v>
      </c>
      <c r="D15" s="88">
        <v>11.1</v>
      </c>
      <c r="E15" s="88">
        <v>-2.7</v>
      </c>
      <c r="F15" s="88">
        <v>0.5</v>
      </c>
      <c r="G15" s="41">
        <v>3.1</v>
      </c>
      <c r="H15" s="88">
        <v>-9.1999999999999993</v>
      </c>
      <c r="I15" s="41">
        <v>-2.6</v>
      </c>
      <c r="J15" s="145" t="s">
        <v>177</v>
      </c>
      <c r="K15" s="136"/>
    </row>
    <row r="16" spans="1:13" ht="13.5" customHeight="1" x14ac:dyDescent="0.2">
      <c r="A16" s="91" t="s">
        <v>582</v>
      </c>
      <c r="B16" s="19" t="s">
        <v>328</v>
      </c>
      <c r="C16" s="88">
        <v>8.9</v>
      </c>
      <c r="D16" s="88">
        <v>-3</v>
      </c>
      <c r="E16" s="88">
        <v>-2.5</v>
      </c>
      <c r="F16" s="88">
        <v>-0.3</v>
      </c>
      <c r="G16" s="41">
        <v>4.4000000000000004</v>
      </c>
      <c r="H16" s="88">
        <v>0.3</v>
      </c>
      <c r="I16" s="41">
        <v>1.6</v>
      </c>
      <c r="J16" s="145" t="s">
        <v>177</v>
      </c>
      <c r="K16" s="136"/>
    </row>
    <row r="17" spans="1:13" ht="13.5" customHeight="1" x14ac:dyDescent="0.2">
      <c r="A17" s="20" t="s">
        <v>317</v>
      </c>
      <c r="B17" s="19" t="s">
        <v>330</v>
      </c>
      <c r="C17" s="88">
        <v>7.4806534823731674</v>
      </c>
      <c r="D17" s="88">
        <v>12.096272409397457</v>
      </c>
      <c r="E17" s="88">
        <v>41.119768391815256</v>
      </c>
      <c r="F17" s="88">
        <v>23.667741323724645</v>
      </c>
      <c r="G17" s="41">
        <v>22</v>
      </c>
      <c r="H17" s="88">
        <v>18.601441496702975</v>
      </c>
      <c r="I17" s="41">
        <v>15</v>
      </c>
      <c r="J17" s="88">
        <v>16.938341601700913</v>
      </c>
      <c r="K17" s="88" t="s">
        <v>181</v>
      </c>
    </row>
    <row r="18" spans="1:13" ht="13.5" customHeight="1" x14ac:dyDescent="0.2">
      <c r="A18" s="20" t="s">
        <v>317</v>
      </c>
      <c r="B18" s="19" t="s">
        <v>331</v>
      </c>
      <c r="C18" s="88">
        <v>7.2795615410542247</v>
      </c>
      <c r="D18" s="88">
        <v>9.1542802981569906</v>
      </c>
      <c r="E18" s="88">
        <v>30.69260943806551</v>
      </c>
      <c r="F18" s="88">
        <v>29.843586691879675</v>
      </c>
      <c r="G18" s="41">
        <v>20.7</v>
      </c>
      <c r="H18" s="88">
        <v>19.627677146486413</v>
      </c>
      <c r="I18" s="41">
        <v>17.5</v>
      </c>
      <c r="J18" s="88">
        <v>18.047953910022898</v>
      </c>
      <c r="K18" s="88" t="s">
        <v>181</v>
      </c>
    </row>
    <row r="19" spans="1:13" ht="18" customHeight="1" x14ac:dyDescent="0.2">
      <c r="A19" s="24" t="s">
        <v>5</v>
      </c>
      <c r="B19" s="24"/>
      <c r="C19" s="136"/>
      <c r="D19" s="136"/>
      <c r="E19" s="136"/>
      <c r="F19" s="136"/>
      <c r="G19" s="137"/>
      <c r="H19" s="136"/>
      <c r="I19" s="137"/>
      <c r="J19" s="88"/>
      <c r="K19" s="88"/>
    </row>
    <row r="20" spans="1:13" ht="13.5" customHeight="1" x14ac:dyDescent="0.2">
      <c r="A20" s="20" t="s">
        <v>318</v>
      </c>
      <c r="B20" s="19" t="s">
        <v>156</v>
      </c>
      <c r="C20" s="88">
        <v>30.745375445948724</v>
      </c>
      <c r="D20" s="88">
        <v>24.139643322443025</v>
      </c>
      <c r="E20" s="88">
        <v>17.520735482512624</v>
      </c>
      <c r="F20" s="88">
        <v>17.482225565413206</v>
      </c>
      <c r="G20" s="41">
        <v>17.633987556153457</v>
      </c>
      <c r="H20" s="88">
        <v>21.575573238674234</v>
      </c>
      <c r="I20" s="41">
        <v>19.343872393779971</v>
      </c>
      <c r="J20" s="145" t="s">
        <v>177</v>
      </c>
      <c r="K20" s="88"/>
    </row>
    <row r="21" spans="1:13" ht="13.5" customHeight="1" x14ac:dyDescent="0.2">
      <c r="A21" s="91" t="s">
        <v>584</v>
      </c>
      <c r="B21" s="19" t="s">
        <v>156</v>
      </c>
      <c r="C21" s="88">
        <v>20.739475764179925</v>
      </c>
      <c r="D21" s="88">
        <v>13.606736903496044</v>
      </c>
      <c r="E21" s="88">
        <v>8.2930313194581959</v>
      </c>
      <c r="F21" s="88">
        <v>9.9159550591503312</v>
      </c>
      <c r="G21" s="41">
        <v>9.6055444783433828</v>
      </c>
      <c r="H21" s="88">
        <v>13.679295653806925</v>
      </c>
      <c r="I21" s="41">
        <v>11.528766981632046</v>
      </c>
      <c r="J21" s="145" t="s">
        <v>177</v>
      </c>
      <c r="K21" s="88"/>
    </row>
    <row r="22" spans="1:13" ht="13.5" customHeight="1" x14ac:dyDescent="0.2">
      <c r="A22" s="20" t="s">
        <v>320</v>
      </c>
      <c r="B22" s="19" t="s">
        <v>156</v>
      </c>
      <c r="C22" s="88">
        <v>36.462733115870641</v>
      </c>
      <c r="D22" s="88">
        <v>27.05859921294903</v>
      </c>
      <c r="E22" s="88">
        <v>21.288427694966455</v>
      </c>
      <c r="F22" s="88">
        <v>23.747557512253415</v>
      </c>
      <c r="G22" s="41">
        <v>20.855854773744603</v>
      </c>
      <c r="H22" s="88">
        <v>19.414075877026633</v>
      </c>
      <c r="I22" s="41">
        <v>19.344518697568606</v>
      </c>
      <c r="J22" s="145" t="s">
        <v>177</v>
      </c>
      <c r="K22" s="88"/>
    </row>
    <row r="23" spans="1:13" ht="13.5" customHeight="1" x14ac:dyDescent="0.2">
      <c r="A23" s="91" t="s">
        <v>585</v>
      </c>
      <c r="B23" s="19" t="s">
        <v>156</v>
      </c>
      <c r="C23" s="88">
        <v>25.600661392655123</v>
      </c>
      <c r="D23" s="88">
        <v>21.779956799314739</v>
      </c>
      <c r="E23" s="88">
        <v>17.456087780983989</v>
      </c>
      <c r="F23" s="88">
        <v>17.270008729088566</v>
      </c>
      <c r="G23" s="41">
        <v>16.936923951601923</v>
      </c>
      <c r="H23" s="88">
        <v>15.03511052358315</v>
      </c>
      <c r="I23" s="41">
        <v>15.993756705401807</v>
      </c>
      <c r="J23" s="145" t="s">
        <v>177</v>
      </c>
      <c r="K23" s="88"/>
    </row>
    <row r="24" spans="1:13" ht="13.5" customHeight="1" x14ac:dyDescent="0.2">
      <c r="A24" s="91" t="s">
        <v>586</v>
      </c>
      <c r="B24" s="19" t="s">
        <v>156</v>
      </c>
      <c r="C24" s="88">
        <v>10.86207172321552</v>
      </c>
      <c r="D24" s="88">
        <v>5.2786424136342882</v>
      </c>
      <c r="E24" s="88">
        <v>3.8323399139824668</v>
      </c>
      <c r="F24" s="88">
        <v>6.4775487831648464</v>
      </c>
      <c r="G24" s="41">
        <v>3.9189308221426793</v>
      </c>
      <c r="H24" s="88">
        <v>4.3789653534434825</v>
      </c>
      <c r="I24" s="41">
        <v>3.3507619921667979</v>
      </c>
      <c r="J24" s="145" t="s">
        <v>177</v>
      </c>
      <c r="K24" s="88"/>
    </row>
    <row r="25" spans="1:13" ht="13.5" customHeight="1" x14ac:dyDescent="0.2">
      <c r="A25" s="20" t="s">
        <v>587</v>
      </c>
      <c r="B25" s="19" t="s">
        <v>156</v>
      </c>
      <c r="C25" s="88">
        <v>-5.7173576699219133</v>
      </c>
      <c r="D25" s="88">
        <v>-2.918955890506004</v>
      </c>
      <c r="E25" s="88">
        <v>-3.7676922124538303</v>
      </c>
      <c r="F25" s="88">
        <v>-6.2653319468402096</v>
      </c>
      <c r="G25" s="41">
        <v>-3.2218672175911465</v>
      </c>
      <c r="H25" s="88">
        <v>2.1614973616475988</v>
      </c>
      <c r="I25" s="41">
        <v>-6.463037886351602E-4</v>
      </c>
      <c r="J25" s="145" t="s">
        <v>177</v>
      </c>
      <c r="K25" s="88"/>
    </row>
    <row r="26" spans="1:13" ht="13.5" customHeight="1" x14ac:dyDescent="0.2">
      <c r="A26" s="20" t="s">
        <v>588</v>
      </c>
      <c r="B26" s="19" t="s">
        <v>156</v>
      </c>
      <c r="C26" s="88">
        <v>24.667769883339812</v>
      </c>
      <c r="D26" s="88">
        <v>31.230536108523989</v>
      </c>
      <c r="E26" s="88">
        <v>43.902904968736145</v>
      </c>
      <c r="F26" s="88">
        <v>35.529966304358901</v>
      </c>
      <c r="G26" s="72" t="s">
        <v>177</v>
      </c>
      <c r="H26" s="88">
        <v>43.743996355143331</v>
      </c>
      <c r="I26" s="72" t="s">
        <v>177</v>
      </c>
      <c r="J26" s="88">
        <v>48.5</v>
      </c>
      <c r="K26" s="88" t="s">
        <v>180</v>
      </c>
    </row>
    <row r="27" spans="1:13" ht="18" customHeight="1" x14ac:dyDescent="0.2">
      <c r="A27" s="24" t="s">
        <v>6</v>
      </c>
      <c r="B27" s="24"/>
      <c r="C27" s="136"/>
      <c r="D27" s="136"/>
      <c r="E27" s="136"/>
      <c r="F27" s="136"/>
      <c r="G27" s="137"/>
      <c r="H27" s="136"/>
      <c r="I27" s="137"/>
      <c r="J27" s="88"/>
      <c r="K27" s="88"/>
    </row>
    <row r="28" spans="1:13" ht="13.5" customHeight="1" x14ac:dyDescent="0.2">
      <c r="A28" s="20" t="s">
        <v>589</v>
      </c>
      <c r="B28" s="19" t="s">
        <v>178</v>
      </c>
      <c r="C28" s="88">
        <v>-1.0744570565852762</v>
      </c>
      <c r="D28" s="88">
        <v>15.852095194454252</v>
      </c>
      <c r="E28" s="88">
        <v>7.640897976645955</v>
      </c>
      <c r="F28" s="88">
        <v>-30.094759739342969</v>
      </c>
      <c r="G28" s="72" t="s">
        <v>177</v>
      </c>
      <c r="H28" s="88">
        <v>63.813791100144293</v>
      </c>
      <c r="I28" s="72" t="s">
        <v>177</v>
      </c>
      <c r="J28" s="145" t="s">
        <v>177</v>
      </c>
      <c r="K28" s="88"/>
    </row>
    <row r="29" spans="1:13" ht="13.5" customHeight="1" x14ac:dyDescent="0.2">
      <c r="A29" s="20" t="s">
        <v>105</v>
      </c>
      <c r="B29" s="19" t="s">
        <v>178</v>
      </c>
      <c r="C29" s="88">
        <v>0.66996832890808822</v>
      </c>
      <c r="D29" s="88">
        <v>17.74006896716449</v>
      </c>
      <c r="E29" s="88">
        <v>-1.6939982006555221</v>
      </c>
      <c r="F29" s="88">
        <v>-0.29103761678147544</v>
      </c>
      <c r="G29" s="72" t="s">
        <v>177</v>
      </c>
      <c r="H29" s="88">
        <v>12.580520392337657</v>
      </c>
      <c r="I29" s="72" t="s">
        <v>177</v>
      </c>
      <c r="J29" s="145" t="s">
        <v>177</v>
      </c>
      <c r="K29" s="88"/>
    </row>
    <row r="30" spans="1:13" ht="13.5" customHeight="1" x14ac:dyDescent="0.2">
      <c r="A30" s="20" t="s">
        <v>590</v>
      </c>
      <c r="B30" s="19" t="s">
        <v>178</v>
      </c>
      <c r="C30" s="88">
        <v>16.189312896454599</v>
      </c>
      <c r="D30" s="88">
        <v>11.77621411945411</v>
      </c>
      <c r="E30" s="88">
        <v>14.302694700127084</v>
      </c>
      <c r="F30" s="88">
        <v>-0.10882892508395914</v>
      </c>
      <c r="G30" s="72" t="s">
        <v>177</v>
      </c>
      <c r="H30" s="88">
        <v>24.367313492796704</v>
      </c>
      <c r="I30" s="72" t="s">
        <v>177</v>
      </c>
      <c r="J30" s="145" t="s">
        <v>177</v>
      </c>
      <c r="K30" s="88"/>
    </row>
    <row r="31" spans="1:13" ht="18" customHeight="1" x14ac:dyDescent="0.2">
      <c r="A31" s="24" t="s">
        <v>431</v>
      </c>
      <c r="B31" s="24"/>
      <c r="C31" s="139"/>
      <c r="D31" s="139"/>
      <c r="E31" s="139"/>
      <c r="F31" s="139"/>
      <c r="G31" s="140"/>
      <c r="H31" s="139"/>
      <c r="I31" s="140"/>
      <c r="J31" s="141"/>
      <c r="K31" s="141"/>
      <c r="L31" s="1"/>
      <c r="M31" s="1"/>
    </row>
    <row r="32" spans="1:13" ht="13.5" customHeight="1" x14ac:dyDescent="0.2">
      <c r="A32" s="20" t="s">
        <v>591</v>
      </c>
      <c r="B32" s="19" t="s">
        <v>8</v>
      </c>
      <c r="C32" s="88">
        <v>17.39</v>
      </c>
      <c r="D32" s="88">
        <v>15.409472655296282</v>
      </c>
      <c r="E32" s="88">
        <v>15.84</v>
      </c>
      <c r="F32" s="88">
        <v>18.745689574174499</v>
      </c>
      <c r="G32" s="72" t="s">
        <v>177</v>
      </c>
      <c r="H32" s="88">
        <v>27.283869602315796</v>
      </c>
      <c r="I32" s="72" t="s">
        <v>177</v>
      </c>
      <c r="J32" s="88">
        <v>21.952342370140077</v>
      </c>
      <c r="K32" s="88" t="s">
        <v>179</v>
      </c>
      <c r="L32" s="1"/>
      <c r="M32" s="1"/>
    </row>
    <row r="33" spans="1:13" ht="13.5" customHeight="1" x14ac:dyDescent="0.2">
      <c r="A33" s="20" t="s">
        <v>592</v>
      </c>
      <c r="B33" s="19" t="s">
        <v>8</v>
      </c>
      <c r="C33" s="88">
        <v>4.3099999999999996</v>
      </c>
      <c r="D33" s="88">
        <v>5.2437672234802113</v>
      </c>
      <c r="E33" s="88">
        <v>5.2</v>
      </c>
      <c r="F33" s="88">
        <v>7.0758190201894502</v>
      </c>
      <c r="G33" s="72" t="s">
        <v>177</v>
      </c>
      <c r="H33" s="88">
        <v>10.36500971328309</v>
      </c>
      <c r="I33" s="72" t="s">
        <v>177</v>
      </c>
      <c r="J33" s="88">
        <v>8.6269269246111833</v>
      </c>
      <c r="K33" s="88" t="s">
        <v>179</v>
      </c>
      <c r="L33" s="1"/>
      <c r="M33" s="1"/>
    </row>
    <row r="34" spans="1:13" ht="13.5" customHeight="1" x14ac:dyDescent="0.2">
      <c r="A34" s="20" t="s">
        <v>593</v>
      </c>
      <c r="B34" s="19" t="s">
        <v>8</v>
      </c>
      <c r="C34" s="88">
        <v>9.75</v>
      </c>
      <c r="D34" s="88">
        <v>13</v>
      </c>
      <c r="E34" s="88">
        <v>20</v>
      </c>
      <c r="F34" s="88">
        <v>20</v>
      </c>
      <c r="G34" s="72" t="s">
        <v>177</v>
      </c>
      <c r="H34" s="88">
        <v>16.5</v>
      </c>
      <c r="I34" s="72" t="s">
        <v>177</v>
      </c>
      <c r="J34" s="88">
        <v>15.5</v>
      </c>
      <c r="K34" s="88" t="s">
        <v>179</v>
      </c>
      <c r="L34" s="1"/>
      <c r="M34" s="1"/>
    </row>
    <row r="35" spans="1:13" ht="13.5" customHeight="1" x14ac:dyDescent="0.2">
      <c r="A35" s="20" t="s">
        <v>594</v>
      </c>
      <c r="B35" s="19" t="s">
        <v>8</v>
      </c>
      <c r="C35" s="88">
        <v>6.1400000000000006</v>
      </c>
      <c r="D35" s="88">
        <v>11.31</v>
      </c>
      <c r="E35" s="88">
        <v>23.35</v>
      </c>
      <c r="F35" s="88">
        <v>17.77</v>
      </c>
      <c r="G35" s="72" t="s">
        <v>177</v>
      </c>
      <c r="H35" s="88">
        <v>16.75</v>
      </c>
      <c r="I35" s="72" t="s">
        <v>177</v>
      </c>
      <c r="J35" s="88">
        <v>15.740000000000002</v>
      </c>
      <c r="K35" s="88" t="s">
        <v>179</v>
      </c>
      <c r="L35" s="1"/>
      <c r="M35" s="1"/>
    </row>
    <row r="36" spans="1:13" ht="15.75" customHeight="1" x14ac:dyDescent="0.2">
      <c r="A36" s="24" t="s">
        <v>176</v>
      </c>
      <c r="B36" s="30"/>
      <c r="C36" s="52"/>
      <c r="D36" s="52"/>
      <c r="E36" s="52"/>
      <c r="F36" s="52"/>
      <c r="G36" s="142"/>
      <c r="H36" s="52"/>
      <c r="I36" s="142"/>
      <c r="J36" s="52"/>
      <c r="K36" s="88"/>
      <c r="L36" s="1"/>
      <c r="M36" s="1"/>
    </row>
    <row r="37" spans="1:13" ht="13.5" customHeight="1" x14ac:dyDescent="0.2">
      <c r="A37" s="20" t="s">
        <v>542</v>
      </c>
      <c r="B37" s="19" t="s">
        <v>792</v>
      </c>
      <c r="C37" s="88">
        <v>19.899999999999999</v>
      </c>
      <c r="D37" s="88">
        <v>19.8</v>
      </c>
      <c r="E37" s="88">
        <v>19.2</v>
      </c>
      <c r="F37" s="88">
        <v>18.899999999999999</v>
      </c>
      <c r="G37" s="72" t="s">
        <v>177</v>
      </c>
      <c r="H37" s="88">
        <v>24.16</v>
      </c>
      <c r="I37" s="72" t="s">
        <v>177</v>
      </c>
      <c r="J37" s="88">
        <v>24.32</v>
      </c>
      <c r="K37" s="88" t="s">
        <v>179</v>
      </c>
      <c r="L37" s="1"/>
      <c r="M37" s="1"/>
    </row>
    <row r="38" spans="1:13" ht="13.5" customHeight="1" x14ac:dyDescent="0.2">
      <c r="A38" s="20" t="s">
        <v>745</v>
      </c>
      <c r="B38" s="19" t="s">
        <v>792</v>
      </c>
      <c r="C38" s="88">
        <v>11.65</v>
      </c>
      <c r="D38" s="88">
        <v>11.6</v>
      </c>
      <c r="E38" s="88">
        <v>13.1</v>
      </c>
      <c r="F38" s="88">
        <v>28.8</v>
      </c>
      <c r="G38" s="72" t="s">
        <v>177</v>
      </c>
      <c r="H38" s="88">
        <v>28.26</v>
      </c>
      <c r="I38" s="72" t="s">
        <v>177</v>
      </c>
      <c r="J38" s="88">
        <v>29.4</v>
      </c>
      <c r="K38" s="88" t="s">
        <v>179</v>
      </c>
      <c r="L38" s="1"/>
      <c r="M38" s="1"/>
    </row>
    <row r="39" spans="1:13" ht="13.5" customHeight="1" x14ac:dyDescent="0.2">
      <c r="A39" s="20" t="s">
        <v>595</v>
      </c>
      <c r="B39" s="19" t="s">
        <v>792</v>
      </c>
      <c r="C39" s="88">
        <v>5</v>
      </c>
      <c r="D39" s="88">
        <v>12.9</v>
      </c>
      <c r="E39" s="88">
        <v>15.6</v>
      </c>
      <c r="F39" s="88">
        <v>14.5</v>
      </c>
      <c r="G39" s="72" t="s">
        <v>177</v>
      </c>
      <c r="H39" s="88">
        <v>26.57</v>
      </c>
      <c r="I39" s="72" t="s">
        <v>177</v>
      </c>
      <c r="J39" s="88">
        <v>8.42</v>
      </c>
      <c r="K39" s="88" t="s">
        <v>179</v>
      </c>
      <c r="L39" s="1"/>
      <c r="M39" s="1"/>
    </row>
    <row r="40" spans="1:13" ht="18" customHeight="1" x14ac:dyDescent="0.2">
      <c r="A40" s="24" t="s">
        <v>12</v>
      </c>
      <c r="B40" s="24"/>
      <c r="C40" s="136"/>
      <c r="D40" s="136"/>
      <c r="E40" s="136"/>
      <c r="F40" s="136"/>
      <c r="G40" s="137"/>
      <c r="H40" s="136"/>
      <c r="I40" s="137"/>
      <c r="J40" s="88"/>
      <c r="K40" s="88"/>
    </row>
    <row r="41" spans="1:13" ht="13.5" customHeight="1" x14ac:dyDescent="0.2">
      <c r="A41" s="20" t="s">
        <v>51</v>
      </c>
      <c r="B41" s="19" t="s">
        <v>156</v>
      </c>
      <c r="C41" s="88">
        <v>20.999490784541038</v>
      </c>
      <c r="D41" s="88">
        <v>10.750801054831763</v>
      </c>
      <c r="E41" s="88">
        <v>13.890490950067177</v>
      </c>
      <c r="F41" s="88">
        <v>16.499817147760634</v>
      </c>
      <c r="G41" s="41">
        <v>17.365239294710328</v>
      </c>
      <c r="H41" s="88">
        <v>23.239812402211747</v>
      </c>
      <c r="I41" s="41">
        <v>16.089989888776543</v>
      </c>
      <c r="J41" s="145" t="s">
        <v>177</v>
      </c>
      <c r="K41" s="88"/>
    </row>
    <row r="42" spans="1:13" ht="13.5" customHeight="1" x14ac:dyDescent="0.2">
      <c r="A42" s="20" t="s">
        <v>374</v>
      </c>
      <c r="B42" s="19" t="s">
        <v>156</v>
      </c>
      <c r="C42" s="88">
        <v>-2.5726366228016135</v>
      </c>
      <c r="D42" s="88">
        <v>-8.8433723464440686</v>
      </c>
      <c r="E42" s="88">
        <v>-3.5453492192341938</v>
      </c>
      <c r="F42" s="88">
        <v>-0.51821749689752949</v>
      </c>
      <c r="G42" s="41">
        <v>-3.4853064651553316</v>
      </c>
      <c r="H42" s="88">
        <v>6.8933886988696669</v>
      </c>
      <c r="I42" s="41">
        <v>-1.737108190091001</v>
      </c>
      <c r="J42" s="145" t="s">
        <v>177</v>
      </c>
      <c r="K42" s="88"/>
    </row>
    <row r="43" spans="1:13" ht="13.5" customHeight="1" x14ac:dyDescent="0.2">
      <c r="A43" s="20" t="s">
        <v>597</v>
      </c>
      <c r="B43" s="19" t="s">
        <v>602</v>
      </c>
      <c r="C43" s="88">
        <v>27.943318194201847</v>
      </c>
      <c r="D43" s="88">
        <v>24.419658636268611</v>
      </c>
      <c r="E43" s="88">
        <v>24.352854205673097</v>
      </c>
      <c r="F43" s="88">
        <v>18.227753892688799</v>
      </c>
      <c r="G43" s="72" t="s">
        <v>177</v>
      </c>
      <c r="H43" s="88">
        <v>16.155393245515278</v>
      </c>
      <c r="I43" s="72" t="s">
        <v>177</v>
      </c>
      <c r="J43" s="88">
        <v>15.920313983303014</v>
      </c>
      <c r="K43" s="88" t="s">
        <v>180</v>
      </c>
    </row>
    <row r="44" spans="1:13" ht="18" customHeight="1" x14ac:dyDescent="0.2">
      <c r="A44" s="24" t="s">
        <v>312</v>
      </c>
      <c r="B44" s="24"/>
      <c r="C44" s="136"/>
      <c r="D44" s="136"/>
      <c r="E44" s="136"/>
      <c r="F44" s="136"/>
      <c r="G44" s="137"/>
      <c r="H44" s="136"/>
      <c r="I44" s="137"/>
      <c r="J44" s="88"/>
      <c r="K44" s="88"/>
    </row>
    <row r="45" spans="1:13" ht="13.5" customHeight="1" x14ac:dyDescent="0.2">
      <c r="A45" s="20" t="s">
        <v>600</v>
      </c>
      <c r="B45" s="19" t="s">
        <v>327</v>
      </c>
      <c r="C45" s="88">
        <v>130.56502946707792</v>
      </c>
      <c r="D45" s="88">
        <v>133.1238406439661</v>
      </c>
      <c r="E45" s="88">
        <v>181.11358782916895</v>
      </c>
      <c r="F45" s="88">
        <v>187.34451886565412</v>
      </c>
      <c r="G45" s="72" t="s">
        <v>177</v>
      </c>
      <c r="H45" s="88">
        <v>297.4389432791495</v>
      </c>
      <c r="I45" s="72" t="s">
        <v>177</v>
      </c>
      <c r="J45" s="88">
        <v>382.42587500000002</v>
      </c>
      <c r="K45" s="88" t="s">
        <v>181</v>
      </c>
    </row>
    <row r="46" spans="1:13" ht="13.5" customHeight="1" x14ac:dyDescent="0.2">
      <c r="A46" s="20" t="s">
        <v>601</v>
      </c>
      <c r="B46" s="19" t="s">
        <v>327</v>
      </c>
      <c r="C46" s="88">
        <v>98.302416855633524</v>
      </c>
      <c r="D46" s="88">
        <v>120.06070166501866</v>
      </c>
      <c r="E46" s="88">
        <v>163.65643411657894</v>
      </c>
      <c r="F46" s="88">
        <v>165.91595069149784</v>
      </c>
      <c r="G46" s="72" t="s">
        <v>177</v>
      </c>
      <c r="H46" s="88">
        <v>252.85574773129701</v>
      </c>
      <c r="I46" s="72" t="s">
        <v>177</v>
      </c>
      <c r="J46" s="88">
        <v>338.645625</v>
      </c>
      <c r="K46" s="88" t="s">
        <v>181</v>
      </c>
    </row>
    <row r="47" spans="1:13" ht="13.5" customHeight="1" x14ac:dyDescent="0.2">
      <c r="A47" s="20" t="s">
        <v>599</v>
      </c>
      <c r="B47" s="19" t="s">
        <v>328</v>
      </c>
      <c r="C47" s="88">
        <v>-1.9748138259170989</v>
      </c>
      <c r="D47" s="88">
        <v>-20.967401567180488</v>
      </c>
      <c r="E47" s="88">
        <v>-14.384246295120972</v>
      </c>
      <c r="F47" s="88">
        <v>-4.774094918202354</v>
      </c>
      <c r="G47" s="72" t="s">
        <v>177</v>
      </c>
      <c r="H47" s="88">
        <v>-43.928308332957059</v>
      </c>
      <c r="I47" s="72" t="s">
        <v>177</v>
      </c>
      <c r="J47" s="88">
        <v>-25.105620008804053</v>
      </c>
      <c r="K47" s="138" t="s">
        <v>181</v>
      </c>
    </row>
    <row r="48" spans="1:13" ht="13.5" customHeight="1" x14ac:dyDescent="0.2">
      <c r="A48" s="56" t="s">
        <v>598</v>
      </c>
      <c r="B48" s="32" t="s">
        <v>328</v>
      </c>
      <c r="C48" s="89">
        <v>3.6478082705521775</v>
      </c>
      <c r="D48" s="89">
        <v>-13.062558106145161</v>
      </c>
      <c r="E48" s="89">
        <v>18.558464525693829</v>
      </c>
      <c r="F48" s="89">
        <v>15.329148507753754</v>
      </c>
      <c r="G48" s="115" t="s">
        <v>177</v>
      </c>
      <c r="H48" s="89">
        <v>-34.914799584283628</v>
      </c>
      <c r="I48" s="115" t="s">
        <v>177</v>
      </c>
      <c r="J48" s="89">
        <v>-14.928237795261412</v>
      </c>
      <c r="K48" s="143" t="s">
        <v>181</v>
      </c>
    </row>
    <row r="49" spans="1:13" ht="19.5" customHeight="1" x14ac:dyDescent="0.2">
      <c r="A49" s="144" t="s">
        <v>604</v>
      </c>
      <c r="B49" s="24"/>
      <c r="C49" s="141"/>
      <c r="D49" s="141"/>
      <c r="E49" s="141"/>
      <c r="F49" s="141"/>
      <c r="G49" s="141"/>
      <c r="H49" s="141"/>
      <c r="I49" s="141"/>
      <c r="J49" s="141"/>
      <c r="K49" s="141"/>
      <c r="L49" s="1"/>
      <c r="M49" s="1"/>
    </row>
    <row r="50" spans="1:13" ht="47.25" customHeight="1" x14ac:dyDescent="0.2">
      <c r="A50" s="322" t="s">
        <v>603</v>
      </c>
      <c r="B50" s="322"/>
      <c r="C50" s="322"/>
      <c r="D50" s="322"/>
      <c r="E50" s="322"/>
      <c r="F50" s="322"/>
      <c r="G50" s="322"/>
      <c r="H50" s="322"/>
      <c r="I50" s="322"/>
      <c r="J50" s="322"/>
      <c r="K50" s="322"/>
      <c r="L50" s="1"/>
      <c r="M50" s="1"/>
    </row>
    <row r="51" spans="1:13" s="3" customFormat="1" ht="13.5" customHeight="1" x14ac:dyDescent="0.25">
      <c r="C51" s="4"/>
      <c r="D51" s="4"/>
      <c r="E51" s="4"/>
      <c r="F51" s="4"/>
      <c r="G51" s="4"/>
      <c r="H51" s="4"/>
      <c r="I51" s="4"/>
      <c r="J51" s="4"/>
      <c r="K51" s="4"/>
      <c r="L51" s="2"/>
      <c r="M51" s="2"/>
    </row>
    <row r="52" spans="1:13" s="3" customFormat="1" ht="13.5" customHeight="1" x14ac:dyDescent="0.25">
      <c r="C52" s="4"/>
      <c r="D52" s="4"/>
      <c r="E52" s="4"/>
      <c r="F52" s="4"/>
      <c r="G52" s="4"/>
      <c r="H52" s="4"/>
      <c r="I52" s="4"/>
      <c r="J52" s="4"/>
      <c r="K52" s="4"/>
      <c r="L52" s="2"/>
      <c r="M52" s="2"/>
    </row>
    <row r="53" spans="1:13" s="3" customFormat="1" ht="13.5" customHeight="1" x14ac:dyDescent="0.25">
      <c r="C53" s="4"/>
      <c r="D53" s="4"/>
      <c r="E53" s="4"/>
      <c r="F53" s="4"/>
      <c r="G53" s="4"/>
      <c r="H53" s="4"/>
      <c r="I53" s="4"/>
      <c r="J53" s="4"/>
      <c r="K53" s="4"/>
      <c r="L53" s="2"/>
      <c r="M53" s="2"/>
    </row>
    <row r="54" spans="1:13" s="3" customFormat="1" ht="13.5" customHeight="1" x14ac:dyDescent="0.25">
      <c r="C54" s="4"/>
      <c r="D54" s="4"/>
      <c r="E54" s="4"/>
      <c r="F54" s="4"/>
      <c r="G54" s="4"/>
      <c r="H54" s="4"/>
      <c r="I54" s="4"/>
      <c r="J54" s="4"/>
      <c r="K54" s="4"/>
      <c r="L54" s="2"/>
      <c r="M54" s="2"/>
    </row>
    <row r="55" spans="1:13" s="3" customFormat="1" ht="13.5" customHeight="1" x14ac:dyDescent="0.25">
      <c r="C55" s="4"/>
      <c r="D55" s="4"/>
      <c r="E55" s="4"/>
      <c r="F55" s="4"/>
      <c r="G55" s="4"/>
      <c r="H55" s="4"/>
      <c r="I55" s="4"/>
      <c r="J55" s="4"/>
      <c r="K55" s="4"/>
      <c r="L55" s="2"/>
      <c r="M55" s="2"/>
    </row>
    <row r="56" spans="1:13" s="3" customFormat="1" ht="13.5" customHeight="1" x14ac:dyDescent="0.25">
      <c r="C56" s="4"/>
      <c r="D56" s="4"/>
      <c r="E56" s="4"/>
      <c r="F56" s="4"/>
      <c r="G56" s="4"/>
      <c r="H56" s="4"/>
      <c r="I56" s="4"/>
      <c r="J56" s="4"/>
      <c r="K56" s="4"/>
      <c r="L56" s="2"/>
      <c r="M56" s="2"/>
    </row>
    <row r="57" spans="1:13" s="3" customFormat="1" ht="12.75" customHeight="1" x14ac:dyDescent="0.25">
      <c r="C57" s="4"/>
      <c r="D57" s="4"/>
      <c r="E57" s="4"/>
      <c r="F57" s="4"/>
      <c r="G57" s="4"/>
      <c r="H57" s="4"/>
      <c r="I57" s="4"/>
      <c r="J57" s="4"/>
      <c r="K57" s="4"/>
      <c r="L57" s="2"/>
      <c r="M57" s="2"/>
    </row>
    <row r="58" spans="1:13" s="3" customFormat="1" ht="15" customHeight="1" x14ac:dyDescent="0.25">
      <c r="C58" s="4"/>
      <c r="D58" s="4"/>
      <c r="E58" s="4"/>
      <c r="F58" s="4"/>
      <c r="G58" s="4"/>
      <c r="H58" s="4"/>
      <c r="I58" s="4"/>
      <c r="J58" s="4"/>
      <c r="K58" s="4"/>
      <c r="L58" s="2"/>
      <c r="M58" s="2"/>
    </row>
    <row r="59" spans="1:13" s="3" customFormat="1" ht="12.75" customHeight="1" x14ac:dyDescent="0.25">
      <c r="C59" s="4"/>
      <c r="D59" s="4"/>
      <c r="E59" s="4"/>
      <c r="F59" s="4"/>
      <c r="G59" s="4"/>
      <c r="H59" s="4"/>
      <c r="I59" s="4"/>
      <c r="J59" s="4"/>
      <c r="K59" s="4"/>
      <c r="L59" s="2"/>
      <c r="M59" s="2"/>
    </row>
    <row r="60" spans="1:13" s="3" customFormat="1" ht="12" customHeight="1" x14ac:dyDescent="0.25">
      <c r="C60" s="4"/>
      <c r="D60" s="4"/>
      <c r="E60" s="4"/>
      <c r="F60" s="4"/>
      <c r="G60" s="4"/>
      <c r="H60" s="4"/>
      <c r="I60" s="4"/>
      <c r="J60" s="4"/>
      <c r="K60" s="4"/>
      <c r="L60" s="2"/>
      <c r="M60" s="2"/>
    </row>
    <row r="61" spans="1:13" s="3" customFormat="1" ht="12.75" customHeight="1" x14ac:dyDescent="0.25">
      <c r="C61" s="4"/>
      <c r="D61" s="4"/>
      <c r="E61" s="4"/>
      <c r="F61" s="4"/>
      <c r="G61" s="4"/>
      <c r="H61" s="4"/>
      <c r="I61" s="4"/>
      <c r="J61" s="4"/>
      <c r="K61" s="4"/>
      <c r="L61" s="2"/>
      <c r="M61" s="2"/>
    </row>
    <row r="62" spans="1:13" s="3" customFormat="1" ht="12" customHeight="1" x14ac:dyDescent="0.25">
      <c r="C62" s="4"/>
      <c r="D62" s="4"/>
      <c r="E62" s="4"/>
      <c r="F62" s="4"/>
      <c r="G62" s="4"/>
      <c r="H62" s="4"/>
      <c r="I62" s="4"/>
      <c r="J62" s="4"/>
      <c r="K62" s="4"/>
      <c r="L62" s="2"/>
      <c r="M62" s="2"/>
    </row>
  </sheetData>
  <mergeCells count="8">
    <mergeCell ref="A50:K50"/>
    <mergeCell ref="B9:B10"/>
    <mergeCell ref="C9:C10"/>
    <mergeCell ref="D9:D10"/>
    <mergeCell ref="E9:E10"/>
    <mergeCell ref="G9:H9"/>
    <mergeCell ref="I9:K9"/>
    <mergeCell ref="J10:K10"/>
  </mergeCells>
  <conditionalFormatting sqref="G26">
    <cfRule type="cellIs" dxfId="550" priority="21" operator="between">
      <formula>9999</formula>
      <formula>-9999</formula>
    </cfRule>
  </conditionalFormatting>
  <conditionalFormatting sqref="I26">
    <cfRule type="cellIs" dxfId="549" priority="20" operator="between">
      <formula>9999</formula>
      <formula>-9999</formula>
    </cfRule>
  </conditionalFormatting>
  <conditionalFormatting sqref="J12 J14:J16">
    <cfRule type="cellIs" dxfId="548" priority="19" operator="between">
      <formula>9999</formula>
      <formula>-9999</formula>
    </cfRule>
  </conditionalFormatting>
  <conditionalFormatting sqref="J20:J23">
    <cfRule type="cellIs" dxfId="547" priority="18" operator="between">
      <formula>9999</formula>
      <formula>-9999</formula>
    </cfRule>
  </conditionalFormatting>
  <conditionalFormatting sqref="G32:G35">
    <cfRule type="cellIs" dxfId="546" priority="17" operator="between">
      <formula>9999</formula>
      <formula>-9999</formula>
    </cfRule>
  </conditionalFormatting>
  <conditionalFormatting sqref="I32:I35">
    <cfRule type="cellIs" dxfId="545" priority="16" operator="between">
      <formula>9999</formula>
      <formula>-9999</formula>
    </cfRule>
  </conditionalFormatting>
  <conditionalFormatting sqref="G37:G39">
    <cfRule type="cellIs" dxfId="544" priority="15" operator="between">
      <formula>9999</formula>
      <formula>-9999</formula>
    </cfRule>
  </conditionalFormatting>
  <conditionalFormatting sqref="I37:I39">
    <cfRule type="cellIs" dxfId="543" priority="14" operator="between">
      <formula>9999</formula>
      <formula>-9999</formula>
    </cfRule>
  </conditionalFormatting>
  <conditionalFormatting sqref="J13">
    <cfRule type="cellIs" dxfId="542" priority="9" operator="between">
      <formula>9999</formula>
      <formula>-9999</formula>
    </cfRule>
  </conditionalFormatting>
  <conditionalFormatting sqref="J41:J42">
    <cfRule type="cellIs" dxfId="541" priority="12" operator="between">
      <formula>9999</formula>
      <formula>-9999</formula>
    </cfRule>
  </conditionalFormatting>
  <conditionalFormatting sqref="G46:G48">
    <cfRule type="cellIs" dxfId="540" priority="11" operator="between">
      <formula>9999</formula>
      <formula>-9999</formula>
    </cfRule>
  </conditionalFormatting>
  <conditionalFormatting sqref="I47:I48">
    <cfRule type="cellIs" dxfId="539" priority="10" operator="between">
      <formula>9999</formula>
      <formula>-9999</formula>
    </cfRule>
  </conditionalFormatting>
  <conditionalFormatting sqref="J24:J25">
    <cfRule type="cellIs" dxfId="538" priority="8" operator="between">
      <formula>9999</formula>
      <formula>-9999</formula>
    </cfRule>
  </conditionalFormatting>
  <conditionalFormatting sqref="J28:J30">
    <cfRule type="cellIs" dxfId="537" priority="7" operator="between">
      <formula>9999</formula>
      <formula>-9999</formula>
    </cfRule>
  </conditionalFormatting>
  <conditionalFormatting sqref="G28:G30">
    <cfRule type="cellIs" dxfId="536" priority="6" operator="between">
      <formula>9999</formula>
      <formula>-9999</formula>
    </cfRule>
  </conditionalFormatting>
  <conditionalFormatting sqref="I28:I30">
    <cfRule type="cellIs" dxfId="535" priority="5" operator="between">
      <formula>9999</formula>
      <formula>-9999</formula>
    </cfRule>
  </conditionalFormatting>
  <conditionalFormatting sqref="G43">
    <cfRule type="cellIs" dxfId="534" priority="4" operator="between">
      <formula>9999</formula>
      <formula>-9999</formula>
    </cfRule>
  </conditionalFormatting>
  <conditionalFormatting sqref="I43">
    <cfRule type="cellIs" dxfId="533" priority="3" operator="between">
      <formula>9999</formula>
      <formula>-9999</formula>
    </cfRule>
  </conditionalFormatting>
  <conditionalFormatting sqref="G45">
    <cfRule type="cellIs" dxfId="532" priority="2" operator="between">
      <formula>9999</formula>
      <formula>-9999</formula>
    </cfRule>
  </conditionalFormatting>
  <conditionalFormatting sqref="I45:I46">
    <cfRule type="cellIs" dxfId="531" priority="1" operator="between">
      <formula>9999</formula>
      <formula>-9999</formula>
    </cfRule>
  </conditionalFormatting>
  <hyperlinks>
    <hyperlink ref="A5" location="Índice!A10" display="Índice"/>
  </hyperlinks>
  <printOptions horizontalCentered="1"/>
  <pageMargins left="0.59055118110236227" right="0.43307086614173229" top="0.51181102362204722" bottom="0.51181102362204722" header="0" footer="0.19685039370078741"/>
  <pageSetup paperSize="9" scale="95" orientation="portrait" r:id="rId1"/>
  <headerFooter scaleWithDoc="0"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EC164"/>
  <sheetViews>
    <sheetView showGridLines="0" topLeftCell="A16" zoomScale="120" zoomScaleNormal="120" zoomScalePageLayoutView="120" workbookViewId="0">
      <selection activeCell="A38" sqref="A38"/>
    </sheetView>
  </sheetViews>
  <sheetFormatPr defaultColWidth="7.85546875" defaultRowHeight="12.75" x14ac:dyDescent="0.2"/>
  <cols>
    <col min="1" max="1" width="43.140625" style="3" customWidth="1"/>
    <col min="2" max="8" width="6.85546875" style="9" customWidth="1"/>
    <col min="9" max="16384" width="7.85546875" style="2"/>
  </cols>
  <sheetData>
    <row r="1" spans="1:133" s="17" customFormat="1" x14ac:dyDescent="0.2"/>
    <row r="2" spans="1:133" s="17" customFormat="1" x14ac:dyDescent="0.2"/>
    <row r="3" spans="1:133" s="17" customFormat="1" x14ac:dyDescent="0.2"/>
    <row r="4" spans="1:133" s="17" customFormat="1" x14ac:dyDescent="0.2"/>
    <row r="5" spans="1:133" s="17" customFormat="1" x14ac:dyDescent="0.2">
      <c r="A5" s="147" t="s">
        <v>203</v>
      </c>
    </row>
    <row r="6" spans="1:133" s="17" customFormat="1" ht="18.75" x14ac:dyDescent="0.3">
      <c r="A6" s="26" t="s">
        <v>201</v>
      </c>
    </row>
    <row r="7" spans="1:133" s="17" customFormat="1" x14ac:dyDescent="0.2"/>
    <row r="8" spans="1:133" s="17" customFormat="1" ht="18" customHeight="1" x14ac:dyDescent="0.2">
      <c r="A8" s="174" t="s">
        <v>456</v>
      </c>
      <c r="B8" s="18"/>
      <c r="C8" s="18"/>
      <c r="D8" s="18"/>
      <c r="E8" s="18"/>
    </row>
    <row r="9" spans="1:133" s="10" customFormat="1" ht="13.5" customHeight="1" x14ac:dyDescent="0.25">
      <c r="A9" s="24"/>
      <c r="B9" s="335">
        <v>2014</v>
      </c>
      <c r="C9" s="335">
        <v>2015</v>
      </c>
      <c r="D9" s="335">
        <v>2016</v>
      </c>
      <c r="E9" s="218">
        <v>2017</v>
      </c>
      <c r="F9" s="332">
        <v>2018</v>
      </c>
      <c r="G9" s="333"/>
      <c r="H9" s="217">
        <v>2019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</row>
    <row r="10" spans="1:133" s="10" customFormat="1" ht="13.5" customHeight="1" x14ac:dyDescent="0.25">
      <c r="A10" s="25"/>
      <c r="B10" s="336"/>
      <c r="C10" s="336"/>
      <c r="D10" s="336"/>
      <c r="E10" s="252" t="s">
        <v>3</v>
      </c>
      <c r="F10" s="252" t="s">
        <v>17</v>
      </c>
      <c r="G10" s="252" t="s">
        <v>3</v>
      </c>
      <c r="H10" s="252" t="s">
        <v>17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</row>
    <row r="11" spans="1:133" s="10" customFormat="1" ht="15" customHeight="1" x14ac:dyDescent="0.25">
      <c r="A11" s="43" t="s">
        <v>457</v>
      </c>
      <c r="B11" s="176">
        <v>3.11358000000001</v>
      </c>
      <c r="C11" s="176">
        <v>12.400000000000004</v>
      </c>
      <c r="D11" s="176">
        <v>10</v>
      </c>
      <c r="E11" s="176">
        <v>2.2000000000000002</v>
      </c>
      <c r="F11" s="177">
        <v>-26.7</v>
      </c>
      <c r="G11" s="176">
        <v>-49.492800000000003</v>
      </c>
      <c r="H11" s="177">
        <v>-66.512000000000015</v>
      </c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</row>
    <row r="12" spans="1:133" s="10" customFormat="1" ht="15" customHeight="1" x14ac:dyDescent="0.25">
      <c r="A12" s="175" t="s">
        <v>458</v>
      </c>
      <c r="B12" s="185">
        <v>-20.486419999999995</v>
      </c>
      <c r="C12" s="185">
        <v>5.9000000000000039</v>
      </c>
      <c r="D12" s="185">
        <v>8.6</v>
      </c>
      <c r="E12" s="185">
        <v>-7.3539999999999832</v>
      </c>
      <c r="F12" s="186">
        <v>-26.7</v>
      </c>
      <c r="G12" s="185">
        <v>-49.492800000000003</v>
      </c>
      <c r="H12" s="186">
        <v>-66.512000000000015</v>
      </c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</row>
    <row r="13" spans="1:133" s="10" customFormat="1" ht="15" customHeight="1" x14ac:dyDescent="0.25">
      <c r="A13" s="69" t="s">
        <v>51</v>
      </c>
      <c r="B13" s="178">
        <v>-23.799999999999997</v>
      </c>
      <c r="C13" s="178">
        <v>26.800000000000011</v>
      </c>
      <c r="D13" s="178">
        <v>27.5</v>
      </c>
      <c r="E13" s="178">
        <v>28.300000000000011</v>
      </c>
      <c r="F13" s="179">
        <v>7</v>
      </c>
      <c r="G13" s="178">
        <v>17.307199999999995</v>
      </c>
      <c r="H13" s="179">
        <v>-38.812000000000012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</row>
    <row r="14" spans="1:133" s="10" customFormat="1" ht="14.25" customHeight="1" x14ac:dyDescent="0.25">
      <c r="A14" s="70" t="s">
        <v>459</v>
      </c>
      <c r="B14" s="178">
        <v>82.100000000000009</v>
      </c>
      <c r="C14" s="178">
        <v>149.20000000000002</v>
      </c>
      <c r="D14" s="178">
        <v>164</v>
      </c>
      <c r="E14" s="178">
        <v>197.5</v>
      </c>
      <c r="F14" s="179">
        <v>180.6</v>
      </c>
      <c r="G14" s="178">
        <v>190.1</v>
      </c>
      <c r="H14" s="179">
        <v>157.29999999999998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</row>
    <row r="15" spans="1:133" s="10" customFormat="1" ht="14.25" customHeight="1" x14ac:dyDescent="0.25">
      <c r="A15" s="71" t="s">
        <v>460</v>
      </c>
      <c r="B15" s="178">
        <v>69.2</v>
      </c>
      <c r="C15" s="178">
        <v>133.30000000000001</v>
      </c>
      <c r="D15" s="178">
        <v>159.5</v>
      </c>
      <c r="E15" s="178">
        <v>189</v>
      </c>
      <c r="F15" s="179">
        <v>173.2</v>
      </c>
      <c r="G15" s="178">
        <v>142.1</v>
      </c>
      <c r="H15" s="179">
        <v>148.1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</row>
    <row r="16" spans="1:133" s="10" customFormat="1" ht="12.75" customHeight="1" x14ac:dyDescent="0.25">
      <c r="A16" s="70" t="s">
        <v>216</v>
      </c>
      <c r="B16" s="178">
        <v>-105.9</v>
      </c>
      <c r="C16" s="178">
        <v>-122.4</v>
      </c>
      <c r="D16" s="178">
        <v>-136.5</v>
      </c>
      <c r="E16" s="178">
        <v>-169.2</v>
      </c>
      <c r="F16" s="179">
        <v>-173.6</v>
      </c>
      <c r="G16" s="178">
        <v>-172.7928</v>
      </c>
      <c r="H16" s="179">
        <v>-196.11199999999999</v>
      </c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</row>
    <row r="17" spans="1:133" s="10" customFormat="1" ht="13.5" customHeight="1" x14ac:dyDescent="0.25">
      <c r="A17" s="69" t="s">
        <v>217</v>
      </c>
      <c r="B17" s="178">
        <v>-34.395560000000003</v>
      </c>
      <c r="C17" s="178">
        <v>-55.900000000000006</v>
      </c>
      <c r="D17" s="178">
        <v>-61</v>
      </c>
      <c r="E17" s="178">
        <v>-69.843999999999994</v>
      </c>
      <c r="F17" s="179">
        <v>-60.5</v>
      </c>
      <c r="G17" s="178">
        <v>-71.900000000000006</v>
      </c>
      <c r="H17" s="179">
        <v>-76.599999999999994</v>
      </c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</row>
    <row r="18" spans="1:133" s="10" customFormat="1" ht="13.5" customHeight="1" x14ac:dyDescent="0.25">
      <c r="A18" s="69" t="s">
        <v>218</v>
      </c>
      <c r="B18" s="178">
        <v>18.459140000000001</v>
      </c>
      <c r="C18" s="178">
        <v>15.1</v>
      </c>
      <c r="D18" s="178">
        <v>17.600000000000001</v>
      </c>
      <c r="E18" s="178">
        <v>8.4</v>
      </c>
      <c r="F18" s="179">
        <v>7.5</v>
      </c>
      <c r="G18" s="178">
        <v>-31.1</v>
      </c>
      <c r="H18" s="179">
        <v>12.1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</row>
    <row r="19" spans="1:133" s="10" customFormat="1" ht="13.5" customHeight="1" x14ac:dyDescent="0.25">
      <c r="A19" s="69" t="s">
        <v>54</v>
      </c>
      <c r="B19" s="178">
        <v>42.85</v>
      </c>
      <c r="C19" s="178">
        <v>26.4</v>
      </c>
      <c r="D19" s="178">
        <v>25.9</v>
      </c>
      <c r="E19" s="178">
        <v>35.39</v>
      </c>
      <c r="F19" s="179">
        <v>19.2</v>
      </c>
      <c r="G19" s="178">
        <v>36.200000000000003</v>
      </c>
      <c r="H19" s="179">
        <v>36.799999999999997</v>
      </c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</row>
    <row r="20" spans="1:133" s="10" customFormat="1" ht="12" customHeight="1" x14ac:dyDescent="0.25">
      <c r="A20" s="70" t="s">
        <v>461</v>
      </c>
      <c r="B20" s="178">
        <v>23.6</v>
      </c>
      <c r="C20" s="178">
        <v>6.5</v>
      </c>
      <c r="D20" s="178">
        <v>1.4</v>
      </c>
      <c r="E20" s="178">
        <v>9.6</v>
      </c>
      <c r="F20" s="180">
        <v>0</v>
      </c>
      <c r="G20" s="178">
        <v>0</v>
      </c>
      <c r="H20" s="179">
        <v>0</v>
      </c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</row>
    <row r="21" spans="1:133" s="10" customFormat="1" ht="12" customHeight="1" x14ac:dyDescent="0.25">
      <c r="A21" s="70" t="s">
        <v>462</v>
      </c>
      <c r="B21" s="178">
        <v>19.25</v>
      </c>
      <c r="C21" s="178">
        <v>19.899999999999999</v>
      </c>
      <c r="D21" s="178">
        <v>24.5</v>
      </c>
      <c r="E21" s="178">
        <v>25.79</v>
      </c>
      <c r="F21" s="180">
        <v>19.2</v>
      </c>
      <c r="G21" s="178">
        <v>36.200000000000003</v>
      </c>
      <c r="H21" s="179">
        <v>36.799999999999997</v>
      </c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</row>
    <row r="22" spans="1:133" s="10" customFormat="1" ht="15" customHeight="1" x14ac:dyDescent="0.25">
      <c r="A22" s="43" t="s">
        <v>463</v>
      </c>
      <c r="B22" s="176">
        <v>67.695634885000004</v>
      </c>
      <c r="C22" s="176">
        <v>26.299999999999997</v>
      </c>
      <c r="D22" s="176">
        <v>25.45</v>
      </c>
      <c r="E22" s="176">
        <v>16.753524999999996</v>
      </c>
      <c r="F22" s="177">
        <v>54.8</v>
      </c>
      <c r="G22" s="176">
        <v>45.029127000000003</v>
      </c>
      <c r="H22" s="177">
        <v>69.900000000000006</v>
      </c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</row>
    <row r="23" spans="1:133" s="10" customFormat="1" ht="13.5" customHeight="1" x14ac:dyDescent="0.25">
      <c r="A23" s="69" t="s">
        <v>199</v>
      </c>
      <c r="B23" s="178">
        <v>27.39592</v>
      </c>
      <c r="C23" s="178">
        <v>35.4</v>
      </c>
      <c r="D23" s="178">
        <v>29.6</v>
      </c>
      <c r="E23" s="178">
        <v>60.567999999999998</v>
      </c>
      <c r="F23" s="179">
        <v>39.200000000000003</v>
      </c>
      <c r="G23" s="178">
        <v>36.001715000000004</v>
      </c>
      <c r="H23" s="179">
        <v>50.7</v>
      </c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</row>
    <row r="24" spans="1:133" s="10" customFormat="1" ht="13.5" customHeight="1" x14ac:dyDescent="0.25">
      <c r="A24" s="69" t="s">
        <v>464</v>
      </c>
      <c r="B24" s="178">
        <v>40.299714885</v>
      </c>
      <c r="C24" s="178">
        <v>-9.1000000000000014</v>
      </c>
      <c r="D24" s="178">
        <v>-4.1500000000000021</v>
      </c>
      <c r="E24" s="178">
        <v>-43.814475000000002</v>
      </c>
      <c r="F24" s="179">
        <v>15.599999999999998</v>
      </c>
      <c r="G24" s="178">
        <v>9.0274119999999982</v>
      </c>
      <c r="H24" s="179">
        <v>19.199999999999996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</row>
    <row r="25" spans="1:133" customFormat="1" ht="12" customHeight="1" x14ac:dyDescent="0.2">
      <c r="A25" s="70" t="s">
        <v>465</v>
      </c>
      <c r="B25" s="178">
        <v>24.094984885000002</v>
      </c>
      <c r="C25" s="178">
        <v>17.5</v>
      </c>
      <c r="D25" s="178">
        <v>9.1999999999999993</v>
      </c>
      <c r="E25" s="178">
        <v>-15.388475000000001</v>
      </c>
      <c r="F25" s="179">
        <v>21.3</v>
      </c>
      <c r="G25" s="178">
        <v>10.827411999999999</v>
      </c>
      <c r="H25" s="179">
        <v>14.799999999999999</v>
      </c>
    </row>
    <row r="26" spans="1:133" customFormat="1" ht="12" customHeight="1" x14ac:dyDescent="0.2">
      <c r="A26" s="71" t="s">
        <v>94</v>
      </c>
      <c r="B26" s="178">
        <v>24.934000000000001</v>
      </c>
      <c r="C26" s="178">
        <v>18.5</v>
      </c>
      <c r="D26" s="178">
        <v>10.7</v>
      </c>
      <c r="E26" s="178">
        <v>12.1</v>
      </c>
      <c r="F26" s="179">
        <v>25.1</v>
      </c>
      <c r="G26" s="178">
        <v>18.229365999999999</v>
      </c>
      <c r="H26" s="179">
        <v>21.4</v>
      </c>
    </row>
    <row r="27" spans="1:133" customFormat="1" ht="12" customHeight="1" x14ac:dyDescent="0.2">
      <c r="A27" s="71" t="s">
        <v>95</v>
      </c>
      <c r="B27" s="178">
        <v>-0.83901511500000003</v>
      </c>
      <c r="C27" s="178">
        <v>-1</v>
      </c>
      <c r="D27" s="178">
        <v>-1.5</v>
      </c>
      <c r="E27" s="178">
        <v>-27.488475000000001</v>
      </c>
      <c r="F27" s="179">
        <v>-3.8</v>
      </c>
      <c r="G27" s="178">
        <v>-7.4019539999999999</v>
      </c>
      <c r="H27" s="179">
        <v>-6.6</v>
      </c>
    </row>
    <row r="28" spans="1:133" customFormat="1" ht="12" customHeight="1" x14ac:dyDescent="0.2">
      <c r="A28" s="70" t="s">
        <v>466</v>
      </c>
      <c r="B28" s="178">
        <v>16.204730000000001</v>
      </c>
      <c r="C28" s="178">
        <v>-26.6</v>
      </c>
      <c r="D28" s="178">
        <v>-13.350000000000001</v>
      </c>
      <c r="E28" s="178">
        <v>-28.426000000000002</v>
      </c>
      <c r="F28" s="179">
        <v>-5.7000000000000028</v>
      </c>
      <c r="G28" s="178">
        <v>-1.8000000000000007</v>
      </c>
      <c r="H28" s="179">
        <v>4.3999999999999986</v>
      </c>
    </row>
    <row r="29" spans="1:133" customFormat="1" ht="12" customHeight="1" x14ac:dyDescent="0.2">
      <c r="A29" s="71" t="s">
        <v>467</v>
      </c>
      <c r="B29" s="178">
        <v>12.66483</v>
      </c>
      <c r="C29" s="178">
        <v>9.6</v>
      </c>
      <c r="D29" s="178">
        <v>13.95</v>
      </c>
      <c r="E29" s="178">
        <v>8.9</v>
      </c>
      <c r="F29" s="179">
        <v>22.9</v>
      </c>
      <c r="G29" s="178">
        <v>10.199999999999999</v>
      </c>
      <c r="H29" s="179">
        <v>26</v>
      </c>
    </row>
    <row r="30" spans="1:133" customFormat="1" ht="12" customHeight="1" x14ac:dyDescent="0.2">
      <c r="A30" s="71" t="s">
        <v>468</v>
      </c>
      <c r="B30" s="178">
        <v>3.5399000000000003</v>
      </c>
      <c r="C30" s="178">
        <v>-36.200000000000003</v>
      </c>
      <c r="D30" s="178">
        <v>-27.3</v>
      </c>
      <c r="E30" s="178">
        <v>-37.326000000000001</v>
      </c>
      <c r="F30" s="179">
        <v>-28.6</v>
      </c>
      <c r="G30" s="178">
        <v>-12</v>
      </c>
      <c r="H30" s="179">
        <v>-21.6</v>
      </c>
    </row>
    <row r="31" spans="1:133" customFormat="1" ht="15" customHeight="1" x14ac:dyDescent="0.2">
      <c r="A31" s="24" t="s">
        <v>469</v>
      </c>
      <c r="B31" s="181">
        <v>-6.9344691280000177</v>
      </c>
      <c r="C31" s="181">
        <v>0.57083929600001682</v>
      </c>
      <c r="D31" s="181">
        <v>-41.865896060000026</v>
      </c>
      <c r="E31" s="181">
        <v>4.148385181154012</v>
      </c>
      <c r="F31" s="182">
        <v>7.1054273576010019E-15</v>
      </c>
      <c r="G31" s="181">
        <v>13.728387743194588</v>
      </c>
      <c r="H31" s="182">
        <v>7.1054273576010019E-15</v>
      </c>
    </row>
    <row r="32" spans="1:133" customFormat="1" ht="15" customHeight="1" x14ac:dyDescent="0.2">
      <c r="A32" s="43" t="s">
        <v>470</v>
      </c>
      <c r="B32" s="176">
        <v>63.874745756999999</v>
      </c>
      <c r="C32" s="176">
        <v>39.27083929600002</v>
      </c>
      <c r="D32" s="176">
        <v>-6.4158960600000228</v>
      </c>
      <c r="E32" s="176">
        <v>23.101910181154008</v>
      </c>
      <c r="F32" s="177">
        <v>28.099999999999994</v>
      </c>
      <c r="G32" s="176">
        <v>9.2647147431945882</v>
      </c>
      <c r="H32" s="177">
        <v>3.3879999999999981</v>
      </c>
    </row>
    <row r="33" spans="1:133" customFormat="1" ht="13.5" customHeight="1" x14ac:dyDescent="0.2">
      <c r="A33" s="24" t="s">
        <v>471</v>
      </c>
      <c r="B33" s="178">
        <v>-63.874745756999985</v>
      </c>
      <c r="C33" s="178">
        <v>-39.27083929600002</v>
      </c>
      <c r="D33" s="178">
        <v>6.4158960600000228</v>
      </c>
      <c r="E33" s="178">
        <v>-23.101910181154011</v>
      </c>
      <c r="F33" s="179">
        <v>-28.1</v>
      </c>
      <c r="G33" s="178">
        <v>-9.2647147431945882</v>
      </c>
      <c r="H33" s="179">
        <v>-3.3879999999999839</v>
      </c>
    </row>
    <row r="34" spans="1:133" customFormat="1" ht="12" customHeight="1" x14ac:dyDescent="0.2">
      <c r="A34" s="69" t="s">
        <v>472</v>
      </c>
      <c r="B34" s="178">
        <v>-63.874745756999985</v>
      </c>
      <c r="C34" s="178">
        <v>-39.27083929600002</v>
      </c>
      <c r="D34" s="178">
        <v>6.4158960600000228</v>
      </c>
      <c r="E34" s="178">
        <v>-23.101910181154011</v>
      </c>
      <c r="F34" s="179">
        <v>-28.1</v>
      </c>
      <c r="G34" s="178">
        <v>-9.2647147431945882</v>
      </c>
      <c r="H34" s="179">
        <v>-3.3879999999999839</v>
      </c>
    </row>
    <row r="35" spans="1:133" customFormat="1" ht="12" customHeight="1" x14ac:dyDescent="0.2">
      <c r="A35" s="69" t="s">
        <v>473</v>
      </c>
      <c r="B35" s="178">
        <v>0</v>
      </c>
      <c r="C35" s="178">
        <v>0</v>
      </c>
      <c r="D35" s="178">
        <v>0</v>
      </c>
      <c r="E35" s="178">
        <v>0</v>
      </c>
      <c r="F35" s="179">
        <v>0</v>
      </c>
      <c r="G35" s="178">
        <v>0</v>
      </c>
      <c r="H35" s="179">
        <v>0</v>
      </c>
    </row>
    <row r="36" spans="1:133" customFormat="1" ht="13.5" customHeight="1" x14ac:dyDescent="0.2">
      <c r="A36" s="69" t="s">
        <v>474</v>
      </c>
      <c r="B36" s="178">
        <v>0</v>
      </c>
      <c r="C36" s="178">
        <v>0</v>
      </c>
      <c r="D36" s="178">
        <v>0</v>
      </c>
      <c r="E36" s="178">
        <v>0</v>
      </c>
      <c r="F36" s="179">
        <v>0</v>
      </c>
      <c r="G36" s="178">
        <v>0</v>
      </c>
      <c r="H36" s="179">
        <v>0</v>
      </c>
    </row>
    <row r="37" spans="1:133" customFormat="1" ht="15" customHeight="1" x14ac:dyDescent="0.2">
      <c r="A37" s="25" t="s">
        <v>475</v>
      </c>
      <c r="B37" s="183">
        <v>0</v>
      </c>
      <c r="C37" s="183">
        <v>0</v>
      </c>
      <c r="D37" s="183">
        <v>0</v>
      </c>
      <c r="E37" s="183">
        <v>0</v>
      </c>
      <c r="F37" s="184">
        <v>0</v>
      </c>
      <c r="G37" s="183">
        <v>0</v>
      </c>
      <c r="H37" s="184">
        <v>0</v>
      </c>
    </row>
    <row r="38" spans="1:133" customFormat="1" ht="18.75" customHeight="1" x14ac:dyDescent="0.2">
      <c r="A38" s="67" t="s">
        <v>476</v>
      </c>
      <c r="B38" s="68"/>
      <c r="C38" s="68"/>
      <c r="D38" s="68"/>
      <c r="E38" s="68"/>
      <c r="F38" s="35"/>
      <c r="G38" s="35"/>
      <c r="H38" s="35"/>
    </row>
    <row r="39" spans="1:133" customFormat="1" x14ac:dyDescent="0.2">
      <c r="A39" s="344" t="s">
        <v>477</v>
      </c>
      <c r="B39" s="344"/>
      <c r="C39" s="344"/>
      <c r="D39" s="344"/>
      <c r="E39" s="344"/>
      <c r="F39" s="344"/>
      <c r="G39" s="344"/>
      <c r="H39" s="344"/>
    </row>
    <row r="40" spans="1:133" s="1" customFormat="1" x14ac:dyDescent="0.2">
      <c r="A40" s="3"/>
      <c r="B40" s="9"/>
      <c r="C40" s="9"/>
      <c r="D40" s="9"/>
      <c r="E40" s="9"/>
      <c r="F40" s="9"/>
      <c r="G40" s="9"/>
      <c r="H40" s="9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</row>
    <row r="41" spans="1:133" s="1" customFormat="1" x14ac:dyDescent="0.2">
      <c r="A41" s="3"/>
      <c r="B41" s="9"/>
      <c r="C41" s="9"/>
      <c r="D41" s="9"/>
      <c r="E41" s="9"/>
      <c r="F41" s="9"/>
      <c r="G41" s="9"/>
      <c r="H41" s="9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</row>
    <row r="42" spans="1:133" s="1" customFormat="1" x14ac:dyDescent="0.2">
      <c r="A42" s="3"/>
      <c r="B42" s="9"/>
      <c r="C42" s="9"/>
      <c r="D42" s="9"/>
      <c r="E42" s="9"/>
      <c r="F42" s="9"/>
      <c r="G42" s="9"/>
      <c r="H42" s="9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</row>
    <row r="43" spans="1:133" s="1" customFormat="1" x14ac:dyDescent="0.2">
      <c r="A43" s="3"/>
      <c r="B43" s="9"/>
      <c r="C43" s="9"/>
      <c r="D43" s="9"/>
      <c r="E43" s="9"/>
      <c r="F43" s="9"/>
      <c r="G43" s="9"/>
      <c r="H43" s="9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</row>
    <row r="44" spans="1:133" s="1" customFormat="1" x14ac:dyDescent="0.2">
      <c r="A44" s="3"/>
      <c r="B44" s="9"/>
      <c r="C44" s="9"/>
      <c r="D44" s="9"/>
      <c r="E44" s="9"/>
      <c r="F44" s="9"/>
      <c r="G44" s="9"/>
      <c r="H44" s="9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</row>
    <row r="45" spans="1:133" s="1" customFormat="1" x14ac:dyDescent="0.2">
      <c r="A45" s="3"/>
      <c r="B45" s="9"/>
      <c r="C45" s="9"/>
      <c r="D45" s="9"/>
      <c r="E45" s="9"/>
      <c r="F45" s="9"/>
      <c r="G45" s="9"/>
      <c r="H45" s="9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</row>
    <row r="46" spans="1:133" s="3" customFormat="1" x14ac:dyDescent="0.2">
      <c r="B46" s="9"/>
      <c r="C46" s="9"/>
      <c r="D46" s="9"/>
      <c r="E46" s="9"/>
      <c r="F46" s="9"/>
      <c r="G46" s="9"/>
      <c r="H46" s="9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</row>
    <row r="47" spans="1:133" s="3" customFormat="1" x14ac:dyDescent="0.2">
      <c r="B47" s="9"/>
      <c r="C47" s="9"/>
      <c r="D47" s="9"/>
      <c r="E47" s="9"/>
      <c r="F47" s="9"/>
      <c r="G47" s="9"/>
      <c r="H47" s="9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</row>
    <row r="48" spans="1:133" s="3" customFormat="1" x14ac:dyDescent="0.2">
      <c r="B48" s="9"/>
      <c r="C48" s="9"/>
      <c r="D48" s="9"/>
      <c r="E48" s="9"/>
      <c r="F48" s="9"/>
      <c r="G48" s="9"/>
      <c r="H48" s="9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</row>
    <row r="49" spans="2:133" s="3" customFormat="1" x14ac:dyDescent="0.2">
      <c r="B49" s="9"/>
      <c r="C49" s="9"/>
      <c r="D49" s="9"/>
      <c r="E49" s="9"/>
      <c r="F49" s="9"/>
      <c r="G49" s="9"/>
      <c r="H49" s="9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</row>
    <row r="50" spans="2:133" s="3" customFormat="1" x14ac:dyDescent="0.2">
      <c r="B50" s="9"/>
      <c r="C50" s="9"/>
      <c r="D50" s="9"/>
      <c r="E50" s="9"/>
      <c r="F50" s="9"/>
      <c r="G50" s="9"/>
      <c r="H50" s="9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</row>
    <row r="51" spans="2:133" s="3" customFormat="1" x14ac:dyDescent="0.2">
      <c r="B51" s="9"/>
      <c r="C51" s="9"/>
      <c r="D51" s="9"/>
      <c r="E51" s="9"/>
      <c r="F51" s="9"/>
      <c r="G51" s="9"/>
      <c r="H51" s="9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</row>
    <row r="52" spans="2:133" s="3" customFormat="1" x14ac:dyDescent="0.2">
      <c r="B52" s="9"/>
      <c r="C52" s="9"/>
      <c r="D52" s="9"/>
      <c r="E52" s="9"/>
      <c r="F52" s="9"/>
      <c r="G52" s="9"/>
      <c r="H52" s="9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</row>
    <row r="53" spans="2:133" s="3" customFormat="1" x14ac:dyDescent="0.2">
      <c r="B53" s="9"/>
      <c r="C53" s="9"/>
      <c r="D53" s="9"/>
      <c r="E53" s="9"/>
      <c r="F53" s="9"/>
      <c r="G53" s="9"/>
      <c r="H53" s="9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</row>
    <row r="54" spans="2:133" s="3" customFormat="1" x14ac:dyDescent="0.2">
      <c r="B54" s="9"/>
      <c r="C54" s="9"/>
      <c r="D54" s="9"/>
      <c r="E54" s="9"/>
      <c r="F54" s="9"/>
      <c r="G54" s="9"/>
      <c r="H54" s="9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</row>
    <row r="55" spans="2:133" s="3" customFormat="1" x14ac:dyDescent="0.2">
      <c r="B55" s="9"/>
      <c r="C55" s="9"/>
      <c r="D55" s="9"/>
      <c r="E55" s="9"/>
      <c r="F55" s="9"/>
      <c r="G55" s="9"/>
      <c r="H55" s="9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</row>
    <row r="56" spans="2:133" s="3" customFormat="1" x14ac:dyDescent="0.2">
      <c r="B56" s="9"/>
      <c r="C56" s="9"/>
      <c r="D56" s="9"/>
      <c r="E56" s="9"/>
      <c r="F56" s="9"/>
      <c r="G56" s="9"/>
      <c r="H56" s="9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</row>
    <row r="57" spans="2:133" s="3" customFormat="1" x14ac:dyDescent="0.2">
      <c r="B57" s="9"/>
      <c r="C57" s="9"/>
      <c r="D57" s="9"/>
      <c r="E57" s="9"/>
      <c r="F57" s="9"/>
      <c r="G57" s="9"/>
      <c r="H57" s="9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</row>
    <row r="58" spans="2:133" s="3" customFormat="1" x14ac:dyDescent="0.2">
      <c r="B58" s="9"/>
      <c r="C58" s="9"/>
      <c r="D58" s="9"/>
      <c r="E58" s="9"/>
      <c r="F58" s="9"/>
      <c r="G58" s="9"/>
      <c r="H58" s="9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</row>
    <row r="59" spans="2:133" s="3" customFormat="1" x14ac:dyDescent="0.2">
      <c r="B59" s="9"/>
      <c r="C59" s="9"/>
      <c r="D59" s="9"/>
      <c r="E59" s="9"/>
      <c r="F59" s="9"/>
      <c r="G59" s="9"/>
      <c r="H59" s="9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</row>
    <row r="60" spans="2:133" s="3" customFormat="1" x14ac:dyDescent="0.2">
      <c r="B60" s="9"/>
      <c r="C60" s="9"/>
      <c r="D60" s="9"/>
      <c r="E60" s="9"/>
      <c r="F60" s="9"/>
      <c r="G60" s="9"/>
      <c r="H60" s="9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</row>
    <row r="61" spans="2:133" s="3" customFormat="1" x14ac:dyDescent="0.2">
      <c r="B61" s="9"/>
      <c r="C61" s="9"/>
      <c r="D61" s="9"/>
      <c r="E61" s="9"/>
      <c r="F61" s="9"/>
      <c r="G61" s="9"/>
      <c r="H61" s="9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</row>
    <row r="75" spans="1:133" s="10" customFormat="1" ht="15.75" x14ac:dyDescent="0.25">
      <c r="A75" s="14"/>
      <c r="B75" s="8"/>
      <c r="C75" s="8"/>
      <c r="D75" s="8"/>
      <c r="E75" s="8"/>
      <c r="F75" s="8"/>
      <c r="G75" s="8"/>
      <c r="H75" s="8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</row>
    <row r="76" spans="1:133" s="10" customFormat="1" ht="15.75" x14ac:dyDescent="0.25">
      <c r="A76" s="14"/>
      <c r="B76" s="8"/>
      <c r="C76" s="8"/>
      <c r="D76" s="8"/>
      <c r="E76" s="8"/>
      <c r="F76" s="8"/>
      <c r="G76" s="8"/>
      <c r="H76" s="8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</row>
    <row r="77" spans="1:133" s="10" customFormat="1" ht="15.75" x14ac:dyDescent="0.25">
      <c r="A77" s="14"/>
      <c r="B77" s="8"/>
      <c r="C77" s="8"/>
      <c r="D77" s="8"/>
      <c r="E77" s="8"/>
      <c r="F77" s="8"/>
      <c r="G77" s="8"/>
      <c r="H77" s="8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</row>
    <row r="78" spans="1:133" s="10" customFormat="1" ht="15.75" x14ac:dyDescent="0.25">
      <c r="A78" s="14"/>
      <c r="B78" s="8"/>
      <c r="C78" s="8"/>
      <c r="D78" s="8"/>
      <c r="E78" s="8"/>
      <c r="F78" s="8"/>
      <c r="G78" s="8"/>
      <c r="H78" s="8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</row>
    <row r="79" spans="1:133" s="10" customFormat="1" ht="15.75" x14ac:dyDescent="0.25">
      <c r="A79" s="14"/>
      <c r="B79" s="8"/>
      <c r="C79" s="8"/>
      <c r="D79" s="8"/>
      <c r="E79" s="8"/>
      <c r="F79" s="8"/>
      <c r="G79" s="8"/>
      <c r="H79" s="8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</row>
    <row r="80" spans="1:133" s="10" customFormat="1" ht="15.75" x14ac:dyDescent="0.25">
      <c r="A80" s="14"/>
      <c r="B80" s="8"/>
      <c r="C80" s="8"/>
      <c r="D80" s="8"/>
      <c r="E80" s="8"/>
      <c r="F80" s="8"/>
      <c r="G80" s="8"/>
      <c r="H80" s="8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</row>
    <row r="81" spans="1:133" s="10" customFormat="1" ht="15.75" x14ac:dyDescent="0.25">
      <c r="A81" s="14"/>
      <c r="B81" s="8"/>
      <c r="C81" s="8"/>
      <c r="D81" s="8"/>
      <c r="E81" s="8"/>
      <c r="F81" s="8"/>
      <c r="G81" s="8"/>
      <c r="H81" s="8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</row>
    <row r="82" spans="1:133" s="10" customFormat="1" ht="15.75" x14ac:dyDescent="0.25">
      <c r="A82" s="14"/>
      <c r="B82" s="8"/>
      <c r="C82" s="8"/>
      <c r="D82" s="8"/>
      <c r="E82" s="8"/>
      <c r="F82" s="8"/>
      <c r="G82" s="8"/>
      <c r="H82" s="8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</row>
    <row r="83" spans="1:133" s="10" customFormat="1" ht="15.75" x14ac:dyDescent="0.25">
      <c r="A83" s="14"/>
      <c r="B83" s="8"/>
      <c r="C83" s="8"/>
      <c r="D83" s="8"/>
      <c r="E83" s="8"/>
      <c r="F83" s="8"/>
      <c r="G83" s="8"/>
      <c r="H83" s="8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</row>
    <row r="84" spans="1:133" s="10" customFormat="1" ht="15.75" x14ac:dyDescent="0.25">
      <c r="A84" s="14"/>
      <c r="B84" s="8"/>
      <c r="C84" s="8"/>
      <c r="D84" s="8"/>
      <c r="E84" s="8"/>
      <c r="F84" s="8"/>
      <c r="G84" s="8"/>
      <c r="H84" s="8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</row>
    <row r="85" spans="1:133" s="10" customFormat="1" ht="15.75" x14ac:dyDescent="0.25">
      <c r="A85" s="14"/>
      <c r="B85" s="8"/>
      <c r="C85" s="8"/>
      <c r="D85" s="8"/>
      <c r="E85" s="8"/>
      <c r="F85" s="8"/>
      <c r="G85" s="8"/>
      <c r="H85" s="8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</row>
    <row r="86" spans="1:133" s="10" customFormat="1" ht="15.75" x14ac:dyDescent="0.25">
      <c r="A86" s="14"/>
      <c r="B86" s="8"/>
      <c r="C86" s="8"/>
      <c r="D86" s="8"/>
      <c r="E86" s="8"/>
      <c r="F86" s="8"/>
      <c r="G86" s="8"/>
      <c r="H86" s="8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</row>
    <row r="87" spans="1:133" s="10" customFormat="1" ht="15.75" x14ac:dyDescent="0.25">
      <c r="A87" s="14"/>
      <c r="B87" s="8"/>
      <c r="C87" s="8"/>
      <c r="D87" s="8"/>
      <c r="E87" s="8"/>
      <c r="F87" s="8"/>
      <c r="G87" s="8"/>
      <c r="H87" s="8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</row>
    <row r="88" spans="1:133" s="10" customFormat="1" ht="15.75" x14ac:dyDescent="0.25">
      <c r="A88" s="14"/>
      <c r="B88" s="8"/>
      <c r="C88" s="8"/>
      <c r="D88" s="8"/>
      <c r="E88" s="8"/>
      <c r="F88" s="8"/>
      <c r="G88" s="8"/>
      <c r="H88" s="8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</row>
    <row r="89" spans="1:133" s="10" customFormat="1" ht="15.75" x14ac:dyDescent="0.25">
      <c r="A89" s="14"/>
      <c r="B89" s="8"/>
      <c r="C89" s="8"/>
      <c r="D89" s="8"/>
      <c r="E89" s="8"/>
      <c r="F89" s="8"/>
      <c r="G89" s="8"/>
      <c r="H89" s="8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</row>
    <row r="90" spans="1:133" s="10" customFormat="1" ht="15.75" x14ac:dyDescent="0.25">
      <c r="A90" s="14"/>
      <c r="B90" s="8"/>
      <c r="C90" s="8"/>
      <c r="D90" s="8"/>
      <c r="E90" s="8"/>
      <c r="F90" s="8"/>
      <c r="G90" s="8"/>
      <c r="H90" s="8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</row>
    <row r="91" spans="1:133" s="10" customFormat="1" ht="15.75" x14ac:dyDescent="0.25">
      <c r="A91" s="14"/>
      <c r="B91" s="8"/>
      <c r="C91" s="8"/>
      <c r="D91" s="8"/>
      <c r="E91" s="8"/>
      <c r="F91" s="8"/>
      <c r="G91" s="8"/>
      <c r="H91" s="8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</row>
    <row r="92" spans="1:133" s="10" customFormat="1" ht="15.75" x14ac:dyDescent="0.25">
      <c r="A92" s="14"/>
      <c r="B92" s="8"/>
      <c r="C92" s="8"/>
      <c r="D92" s="8"/>
      <c r="E92" s="8"/>
      <c r="F92" s="8"/>
      <c r="G92" s="8"/>
      <c r="H92" s="8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</row>
    <row r="93" spans="1:133" s="10" customFormat="1" ht="15.75" x14ac:dyDescent="0.25">
      <c r="A93" s="14"/>
      <c r="B93" s="8"/>
      <c r="C93" s="8"/>
      <c r="D93" s="8"/>
      <c r="E93" s="8"/>
      <c r="F93" s="8"/>
      <c r="G93" s="8"/>
      <c r="H93" s="8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</row>
    <row r="94" spans="1:133" s="10" customFormat="1" ht="15.75" x14ac:dyDescent="0.25">
      <c r="A94" s="14"/>
      <c r="B94" s="8"/>
      <c r="C94" s="8"/>
      <c r="D94" s="8"/>
      <c r="E94" s="8"/>
      <c r="F94" s="8"/>
      <c r="G94" s="8"/>
      <c r="H94" s="8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</row>
    <row r="95" spans="1:133" s="10" customFormat="1" ht="15.75" x14ac:dyDescent="0.25">
      <c r="A95" s="14"/>
      <c r="B95" s="8"/>
      <c r="C95" s="8"/>
      <c r="D95" s="8"/>
      <c r="E95" s="8"/>
      <c r="F95" s="8"/>
      <c r="G95" s="8"/>
      <c r="H95" s="8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</row>
    <row r="96" spans="1:133" s="10" customFormat="1" ht="15.75" x14ac:dyDescent="0.25">
      <c r="A96" s="14"/>
      <c r="B96" s="8"/>
      <c r="C96" s="8"/>
      <c r="D96" s="8"/>
      <c r="E96" s="8"/>
      <c r="F96" s="8"/>
      <c r="G96" s="8"/>
      <c r="H96" s="8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</row>
    <row r="97" spans="1:133" s="10" customFormat="1" ht="15.75" x14ac:dyDescent="0.25">
      <c r="A97" s="14"/>
      <c r="B97" s="8"/>
      <c r="C97" s="8"/>
      <c r="D97" s="8"/>
      <c r="E97" s="8"/>
      <c r="F97" s="8"/>
      <c r="G97" s="8"/>
      <c r="H97" s="8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</row>
    <row r="98" spans="1:133" s="10" customFormat="1" ht="15.75" x14ac:dyDescent="0.25">
      <c r="A98" s="14"/>
      <c r="B98" s="8"/>
      <c r="C98" s="8"/>
      <c r="D98" s="8"/>
      <c r="E98" s="8"/>
      <c r="F98" s="8"/>
      <c r="G98" s="8"/>
      <c r="H98" s="8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</row>
    <row r="99" spans="1:133" s="10" customFormat="1" ht="15.75" x14ac:dyDescent="0.25">
      <c r="A99" s="14"/>
      <c r="B99" s="8"/>
      <c r="C99" s="8"/>
      <c r="D99" s="8"/>
      <c r="E99" s="8"/>
      <c r="F99" s="8"/>
      <c r="G99" s="8"/>
      <c r="H99" s="8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</row>
    <row r="100" spans="1:133" s="10" customFormat="1" ht="15.75" x14ac:dyDescent="0.25">
      <c r="A100" s="14"/>
      <c r="B100" s="8"/>
      <c r="C100" s="8"/>
      <c r="D100" s="8"/>
      <c r="E100" s="8"/>
      <c r="F100" s="8"/>
      <c r="G100" s="8"/>
      <c r="H100" s="8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</row>
    <row r="101" spans="1:133" s="10" customFormat="1" ht="15.75" x14ac:dyDescent="0.25">
      <c r="A101" s="14"/>
      <c r="B101" s="8"/>
      <c r="C101" s="8"/>
      <c r="D101" s="8"/>
      <c r="E101" s="8"/>
      <c r="F101" s="8"/>
      <c r="G101" s="8"/>
      <c r="H101" s="8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</row>
    <row r="102" spans="1:133" s="10" customFormat="1" ht="15.75" x14ac:dyDescent="0.25">
      <c r="A102" s="14"/>
      <c r="B102" s="8"/>
      <c r="C102" s="8"/>
      <c r="D102" s="8"/>
      <c r="E102" s="8"/>
      <c r="F102" s="8"/>
      <c r="G102" s="8"/>
      <c r="H102" s="8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</row>
    <row r="103" spans="1:133" s="10" customFormat="1" ht="15.75" x14ac:dyDescent="0.25">
      <c r="A103" s="14"/>
      <c r="B103" s="8"/>
      <c r="C103" s="8"/>
      <c r="D103" s="8"/>
      <c r="E103" s="8"/>
      <c r="F103" s="8"/>
      <c r="G103" s="8"/>
      <c r="H103" s="8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</row>
    <row r="104" spans="1:133" s="10" customFormat="1" ht="15.75" x14ac:dyDescent="0.25">
      <c r="A104" s="14"/>
      <c r="B104" s="8"/>
      <c r="C104" s="8"/>
      <c r="D104" s="8"/>
      <c r="E104" s="8"/>
      <c r="F104" s="8"/>
      <c r="G104" s="8"/>
      <c r="H104" s="8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</row>
    <row r="105" spans="1:133" s="10" customFormat="1" ht="15.75" x14ac:dyDescent="0.25">
      <c r="A105" s="14"/>
      <c r="B105" s="8"/>
      <c r="C105" s="8"/>
      <c r="D105" s="8"/>
      <c r="E105" s="8"/>
      <c r="F105" s="8"/>
      <c r="G105" s="8"/>
      <c r="H105" s="8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</row>
    <row r="106" spans="1:133" s="10" customFormat="1" ht="15.75" x14ac:dyDescent="0.25">
      <c r="A106" s="14"/>
      <c r="B106" s="8"/>
      <c r="C106" s="8"/>
      <c r="D106" s="8"/>
      <c r="E106" s="8"/>
      <c r="F106" s="8"/>
      <c r="G106" s="8"/>
      <c r="H106" s="8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</row>
    <row r="107" spans="1:133" s="10" customFormat="1" ht="15.75" x14ac:dyDescent="0.25">
      <c r="A107" s="14"/>
      <c r="B107" s="8"/>
      <c r="C107" s="8"/>
      <c r="D107" s="8"/>
      <c r="E107" s="8"/>
      <c r="F107" s="8"/>
      <c r="G107" s="8"/>
      <c r="H107" s="8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</row>
    <row r="108" spans="1:133" s="10" customFormat="1" ht="15.75" x14ac:dyDescent="0.25">
      <c r="A108" s="14"/>
      <c r="B108" s="8"/>
      <c r="C108" s="8"/>
      <c r="D108" s="8"/>
      <c r="E108" s="8"/>
      <c r="F108" s="8"/>
      <c r="G108" s="8"/>
      <c r="H108" s="8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</row>
    <row r="109" spans="1:133" s="10" customFormat="1" ht="15.75" x14ac:dyDescent="0.25">
      <c r="A109" s="14"/>
      <c r="B109" s="8"/>
      <c r="C109" s="8"/>
      <c r="D109" s="8"/>
      <c r="E109" s="8"/>
      <c r="F109" s="8"/>
      <c r="G109" s="8"/>
      <c r="H109" s="8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</row>
    <row r="110" spans="1:133" s="10" customFormat="1" ht="15.75" x14ac:dyDescent="0.25">
      <c r="A110" s="14"/>
      <c r="B110" s="8"/>
      <c r="C110" s="8"/>
      <c r="D110" s="8"/>
      <c r="E110" s="8"/>
      <c r="F110" s="8"/>
      <c r="G110" s="8"/>
      <c r="H110" s="8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</row>
    <row r="111" spans="1:133" s="10" customFormat="1" ht="15.75" x14ac:dyDescent="0.25">
      <c r="A111" s="14"/>
      <c r="B111" s="8"/>
      <c r="C111" s="8"/>
      <c r="D111" s="8"/>
      <c r="E111" s="8"/>
      <c r="F111" s="8"/>
      <c r="G111" s="8"/>
      <c r="H111" s="8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</row>
    <row r="112" spans="1:133" s="10" customFormat="1" ht="15.75" x14ac:dyDescent="0.25">
      <c r="A112" s="14"/>
      <c r="B112" s="8"/>
      <c r="C112" s="8"/>
      <c r="D112" s="8"/>
      <c r="E112" s="8"/>
      <c r="F112" s="8"/>
      <c r="G112" s="8"/>
      <c r="H112" s="8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</row>
    <row r="113" spans="1:133" s="10" customFormat="1" ht="15.75" x14ac:dyDescent="0.25">
      <c r="A113" s="14"/>
      <c r="B113" s="8"/>
      <c r="C113" s="8"/>
      <c r="D113" s="8"/>
      <c r="E113" s="8"/>
      <c r="F113" s="8"/>
      <c r="G113" s="8"/>
      <c r="H113" s="8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</row>
    <row r="114" spans="1:133" s="10" customFormat="1" ht="15.75" x14ac:dyDescent="0.25">
      <c r="A114" s="14"/>
      <c r="B114" s="8"/>
      <c r="C114" s="8"/>
      <c r="D114" s="8"/>
      <c r="E114" s="8"/>
      <c r="F114" s="8"/>
      <c r="G114" s="8"/>
      <c r="H114" s="8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</row>
    <row r="115" spans="1:133" s="10" customFormat="1" ht="15.75" x14ac:dyDescent="0.25">
      <c r="A115" s="14"/>
      <c r="B115" s="8"/>
      <c r="C115" s="8"/>
      <c r="D115" s="8"/>
      <c r="E115" s="8"/>
      <c r="F115" s="8"/>
      <c r="G115" s="8"/>
      <c r="H115" s="8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</row>
    <row r="116" spans="1:133" s="10" customFormat="1" ht="15.75" x14ac:dyDescent="0.25">
      <c r="A116" s="14"/>
      <c r="B116" s="8"/>
      <c r="C116" s="8"/>
      <c r="D116" s="8"/>
      <c r="E116" s="8"/>
      <c r="F116" s="8"/>
      <c r="G116" s="8"/>
      <c r="H116" s="8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</row>
    <row r="117" spans="1:133" s="10" customFormat="1" ht="15.75" x14ac:dyDescent="0.25">
      <c r="A117" s="14"/>
      <c r="B117" s="8"/>
      <c r="C117" s="8"/>
      <c r="D117" s="8"/>
      <c r="E117" s="8"/>
      <c r="F117" s="8"/>
      <c r="G117" s="8"/>
      <c r="H117" s="8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</row>
    <row r="118" spans="1:133" s="10" customFormat="1" ht="15.75" x14ac:dyDescent="0.25">
      <c r="A118" s="14"/>
      <c r="B118" s="8"/>
      <c r="C118" s="8"/>
      <c r="D118" s="8"/>
      <c r="E118" s="8"/>
      <c r="F118" s="8"/>
      <c r="G118" s="8"/>
      <c r="H118" s="8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</row>
    <row r="119" spans="1:133" s="10" customFormat="1" ht="15.75" x14ac:dyDescent="0.25">
      <c r="A119" s="14"/>
      <c r="B119" s="8"/>
      <c r="C119" s="8"/>
      <c r="D119" s="8"/>
      <c r="E119" s="8"/>
      <c r="F119" s="8"/>
      <c r="G119" s="8"/>
      <c r="H119" s="8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</row>
    <row r="126" spans="1:133" s="3" customFormat="1" x14ac:dyDescent="0.2">
      <c r="B126" s="9"/>
      <c r="C126" s="9"/>
      <c r="D126" s="9"/>
      <c r="E126" s="9"/>
      <c r="F126" s="9"/>
      <c r="G126" s="9"/>
      <c r="H126" s="9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</row>
    <row r="127" spans="1:133" s="3" customFormat="1" x14ac:dyDescent="0.2">
      <c r="B127" s="9"/>
      <c r="C127" s="9"/>
      <c r="D127" s="9"/>
      <c r="E127" s="9"/>
      <c r="F127" s="9"/>
      <c r="G127" s="9"/>
      <c r="H127" s="9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</row>
    <row r="128" spans="1:133" s="3" customFormat="1" x14ac:dyDescent="0.2">
      <c r="B128" s="9"/>
      <c r="C128" s="9"/>
      <c r="D128" s="9"/>
      <c r="E128" s="9"/>
      <c r="F128" s="9"/>
      <c r="G128" s="9"/>
      <c r="H128" s="9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</row>
    <row r="129" spans="2:133" s="3" customFormat="1" x14ac:dyDescent="0.2">
      <c r="B129" s="9"/>
      <c r="C129" s="9"/>
      <c r="D129" s="9"/>
      <c r="E129" s="9"/>
      <c r="F129" s="9"/>
      <c r="G129" s="9"/>
      <c r="H129" s="9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</row>
    <row r="130" spans="2:133" s="3" customFormat="1" x14ac:dyDescent="0.2">
      <c r="B130" s="9"/>
      <c r="C130" s="9"/>
      <c r="D130" s="9"/>
      <c r="E130" s="9"/>
      <c r="F130" s="9"/>
      <c r="G130" s="9"/>
      <c r="H130" s="9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</row>
    <row r="131" spans="2:133" s="3" customFormat="1" x14ac:dyDescent="0.2">
      <c r="B131" s="9"/>
      <c r="C131" s="9"/>
      <c r="D131" s="9"/>
      <c r="E131" s="9"/>
      <c r="F131" s="9"/>
      <c r="G131" s="9"/>
      <c r="H131" s="9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</row>
    <row r="132" spans="2:133" s="3" customFormat="1" x14ac:dyDescent="0.2">
      <c r="B132" s="9"/>
      <c r="C132" s="9"/>
      <c r="D132" s="9"/>
      <c r="E132" s="9"/>
      <c r="F132" s="9"/>
      <c r="G132" s="9"/>
      <c r="H132" s="9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</row>
    <row r="133" spans="2:133" s="3" customFormat="1" x14ac:dyDescent="0.2">
      <c r="B133" s="9"/>
      <c r="C133" s="9"/>
      <c r="D133" s="9"/>
      <c r="E133" s="9"/>
      <c r="F133" s="9"/>
      <c r="G133" s="9"/>
      <c r="H133" s="9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</row>
    <row r="134" spans="2:133" s="3" customFormat="1" x14ac:dyDescent="0.2">
      <c r="B134" s="9"/>
      <c r="C134" s="9"/>
      <c r="D134" s="9"/>
      <c r="E134" s="9"/>
      <c r="F134" s="9"/>
      <c r="G134" s="9"/>
      <c r="H134" s="9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</row>
    <row r="135" spans="2:133" s="3" customFormat="1" x14ac:dyDescent="0.2">
      <c r="B135" s="9"/>
      <c r="C135" s="9"/>
      <c r="D135" s="9"/>
      <c r="E135" s="9"/>
      <c r="F135" s="9"/>
      <c r="G135" s="9"/>
      <c r="H135" s="9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</row>
    <row r="136" spans="2:133" s="3" customFormat="1" x14ac:dyDescent="0.2">
      <c r="B136" s="9"/>
      <c r="C136" s="9"/>
      <c r="D136" s="9"/>
      <c r="E136" s="9"/>
      <c r="F136" s="9"/>
      <c r="G136" s="9"/>
      <c r="H136" s="9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</row>
    <row r="137" spans="2:133" s="3" customFormat="1" x14ac:dyDescent="0.2">
      <c r="B137" s="9"/>
      <c r="C137" s="9"/>
      <c r="D137" s="9"/>
      <c r="E137" s="9"/>
      <c r="F137" s="9"/>
      <c r="G137" s="9"/>
      <c r="H137" s="9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</row>
    <row r="138" spans="2:133" s="3" customFormat="1" x14ac:dyDescent="0.2">
      <c r="B138" s="9"/>
      <c r="C138" s="9"/>
      <c r="D138" s="9"/>
      <c r="E138" s="9"/>
      <c r="F138" s="9"/>
      <c r="G138" s="9"/>
      <c r="H138" s="9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</row>
    <row r="139" spans="2:133" s="3" customFormat="1" x14ac:dyDescent="0.2">
      <c r="B139" s="9"/>
      <c r="C139" s="9"/>
      <c r="D139" s="9"/>
      <c r="E139" s="9"/>
      <c r="F139" s="9"/>
      <c r="G139" s="9"/>
      <c r="H139" s="9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</row>
    <row r="140" spans="2:133" s="3" customFormat="1" x14ac:dyDescent="0.2">
      <c r="B140" s="9"/>
      <c r="C140" s="9"/>
      <c r="D140" s="9"/>
      <c r="E140" s="9"/>
      <c r="F140" s="9"/>
      <c r="G140" s="9"/>
      <c r="H140" s="9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</row>
    <row r="141" spans="2:133" s="3" customFormat="1" x14ac:dyDescent="0.2">
      <c r="B141" s="9"/>
      <c r="C141" s="9"/>
      <c r="D141" s="9"/>
      <c r="E141" s="9"/>
      <c r="F141" s="9"/>
      <c r="G141" s="9"/>
      <c r="H141" s="9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</row>
    <row r="142" spans="2:133" s="3" customFormat="1" x14ac:dyDescent="0.2">
      <c r="B142" s="9"/>
      <c r="C142" s="9"/>
      <c r="D142" s="9"/>
      <c r="E142" s="9"/>
      <c r="F142" s="9"/>
      <c r="G142" s="9"/>
      <c r="H142" s="9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</row>
    <row r="143" spans="2:133" s="3" customFormat="1" x14ac:dyDescent="0.2">
      <c r="B143" s="9"/>
      <c r="C143" s="9"/>
      <c r="D143" s="9"/>
      <c r="E143" s="9"/>
      <c r="F143" s="9"/>
      <c r="G143" s="9"/>
      <c r="H143" s="9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</row>
    <row r="144" spans="2:133" s="3" customFormat="1" x14ac:dyDescent="0.2">
      <c r="B144" s="9"/>
      <c r="C144" s="9"/>
      <c r="D144" s="9"/>
      <c r="E144" s="9"/>
      <c r="F144" s="9"/>
      <c r="G144" s="9"/>
      <c r="H144" s="9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</row>
    <row r="145" spans="2:133" s="3" customFormat="1" x14ac:dyDescent="0.2">
      <c r="B145" s="9"/>
      <c r="C145" s="9"/>
      <c r="D145" s="9"/>
      <c r="E145" s="9"/>
      <c r="F145" s="9"/>
      <c r="G145" s="9"/>
      <c r="H145" s="9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</row>
    <row r="146" spans="2:133" s="3" customFormat="1" x14ac:dyDescent="0.2">
      <c r="B146" s="9"/>
      <c r="C146" s="9"/>
      <c r="D146" s="9"/>
      <c r="E146" s="9"/>
      <c r="F146" s="9"/>
      <c r="G146" s="9"/>
      <c r="H146" s="9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</row>
    <row r="147" spans="2:133" s="3" customFormat="1" x14ac:dyDescent="0.2">
      <c r="B147" s="9"/>
      <c r="C147" s="9"/>
      <c r="D147" s="9"/>
      <c r="E147" s="9"/>
      <c r="F147" s="9"/>
      <c r="G147" s="9"/>
      <c r="H147" s="9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</row>
    <row r="148" spans="2:133" s="3" customFormat="1" x14ac:dyDescent="0.2">
      <c r="B148" s="9"/>
      <c r="C148" s="9"/>
      <c r="D148" s="9"/>
      <c r="E148" s="9"/>
      <c r="F148" s="9"/>
      <c r="G148" s="9"/>
      <c r="H148" s="9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</row>
    <row r="149" spans="2:133" s="3" customFormat="1" x14ac:dyDescent="0.2">
      <c r="B149" s="9"/>
      <c r="C149" s="9"/>
      <c r="D149" s="9"/>
      <c r="E149" s="9"/>
      <c r="F149" s="9"/>
      <c r="G149" s="9"/>
      <c r="H149" s="9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</row>
    <row r="150" spans="2:133" s="3" customFormat="1" x14ac:dyDescent="0.2">
      <c r="B150" s="9"/>
      <c r="C150" s="9"/>
      <c r="D150" s="9"/>
      <c r="E150" s="9"/>
      <c r="F150" s="9"/>
      <c r="G150" s="9"/>
      <c r="H150" s="9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</row>
    <row r="151" spans="2:133" s="3" customFormat="1" x14ac:dyDescent="0.2">
      <c r="B151" s="9"/>
      <c r="C151" s="9"/>
      <c r="D151" s="9"/>
      <c r="E151" s="9"/>
      <c r="F151" s="9"/>
      <c r="G151" s="9"/>
      <c r="H151" s="9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</row>
    <row r="152" spans="2:133" s="3" customFormat="1" x14ac:dyDescent="0.2">
      <c r="B152" s="9"/>
      <c r="C152" s="9"/>
      <c r="D152" s="9"/>
      <c r="E152" s="9"/>
      <c r="F152" s="9"/>
      <c r="G152" s="9"/>
      <c r="H152" s="9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</row>
    <row r="153" spans="2:133" s="3" customFormat="1" x14ac:dyDescent="0.2">
      <c r="B153" s="9"/>
      <c r="C153" s="9"/>
      <c r="D153" s="9"/>
      <c r="E153" s="9"/>
      <c r="F153" s="9"/>
      <c r="G153" s="9"/>
      <c r="H153" s="9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</row>
    <row r="154" spans="2:133" s="3" customFormat="1" x14ac:dyDescent="0.2">
      <c r="B154" s="9"/>
      <c r="C154" s="9"/>
      <c r="D154" s="9"/>
      <c r="E154" s="9"/>
      <c r="F154" s="9"/>
      <c r="G154" s="9"/>
      <c r="H154" s="9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</row>
    <row r="155" spans="2:133" s="3" customFormat="1" x14ac:dyDescent="0.2">
      <c r="B155" s="9"/>
      <c r="C155" s="9"/>
      <c r="D155" s="9"/>
      <c r="E155" s="9"/>
      <c r="F155" s="9"/>
      <c r="G155" s="9"/>
      <c r="H155" s="9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</row>
    <row r="156" spans="2:133" s="3" customFormat="1" x14ac:dyDescent="0.2">
      <c r="B156" s="9"/>
      <c r="C156" s="9"/>
      <c r="D156" s="9"/>
      <c r="E156" s="9"/>
      <c r="F156" s="9"/>
      <c r="G156" s="9"/>
      <c r="H156" s="9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</row>
    <row r="157" spans="2:133" s="3" customFormat="1" x14ac:dyDescent="0.2">
      <c r="B157" s="9"/>
      <c r="C157" s="9"/>
      <c r="D157" s="9"/>
      <c r="E157" s="9"/>
      <c r="F157" s="9"/>
      <c r="G157" s="9"/>
      <c r="H157" s="9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</row>
    <row r="158" spans="2:133" s="3" customFormat="1" x14ac:dyDescent="0.2">
      <c r="B158" s="9"/>
      <c r="C158" s="9"/>
      <c r="D158" s="9"/>
      <c r="E158" s="9"/>
      <c r="F158" s="9"/>
      <c r="G158" s="9"/>
      <c r="H158" s="9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</row>
    <row r="159" spans="2:133" s="3" customFormat="1" x14ac:dyDescent="0.2">
      <c r="B159" s="9"/>
      <c r="C159" s="9"/>
      <c r="D159" s="9"/>
      <c r="E159" s="9"/>
      <c r="F159" s="9"/>
      <c r="G159" s="9"/>
      <c r="H159" s="9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</row>
    <row r="160" spans="2:133" s="3" customFormat="1" x14ac:dyDescent="0.2">
      <c r="B160" s="9"/>
      <c r="C160" s="9"/>
      <c r="D160" s="9"/>
      <c r="E160" s="9"/>
      <c r="F160" s="9"/>
      <c r="G160" s="9"/>
      <c r="H160" s="9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</row>
    <row r="161" spans="2:133" s="3" customFormat="1" x14ac:dyDescent="0.2">
      <c r="B161" s="9"/>
      <c r="C161" s="9"/>
      <c r="D161" s="9"/>
      <c r="E161" s="9"/>
      <c r="F161" s="9"/>
      <c r="G161" s="9"/>
      <c r="H161" s="9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</row>
    <row r="162" spans="2:133" s="3" customFormat="1" x14ac:dyDescent="0.2">
      <c r="B162" s="9"/>
      <c r="C162" s="9"/>
      <c r="D162" s="9"/>
      <c r="E162" s="9"/>
      <c r="F162" s="9"/>
      <c r="G162" s="9"/>
      <c r="H162" s="9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</row>
    <row r="163" spans="2:133" s="3" customFormat="1" x14ac:dyDescent="0.2">
      <c r="B163" s="9"/>
      <c r="C163" s="9"/>
      <c r="D163" s="9"/>
      <c r="E163" s="9"/>
      <c r="F163" s="9"/>
      <c r="G163" s="9"/>
      <c r="H163" s="9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</row>
    <row r="164" spans="2:133" s="3" customFormat="1" x14ac:dyDescent="0.2">
      <c r="B164" s="9"/>
      <c r="C164" s="9"/>
      <c r="D164" s="9"/>
      <c r="E164" s="9"/>
      <c r="F164" s="9"/>
      <c r="G164" s="9"/>
      <c r="H164" s="9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</row>
  </sheetData>
  <mergeCells count="5">
    <mergeCell ref="C9:C10"/>
    <mergeCell ref="D9:D10"/>
    <mergeCell ref="F9:G9"/>
    <mergeCell ref="A39:H39"/>
    <mergeCell ref="B9:B10"/>
  </mergeCells>
  <conditionalFormatting sqref="B11:H24 B31:E31 G31:H31 B26:E27 G26:G27 B25:G25 B32:H37">
    <cfRule type="cellIs" dxfId="370" priority="10" operator="between">
      <formula>9999</formula>
      <formula>-9999</formula>
    </cfRule>
  </conditionalFormatting>
  <conditionalFormatting sqref="B28:E30">
    <cfRule type="cellIs" dxfId="369" priority="5" operator="between">
      <formula>9999</formula>
      <formula>-9999</formula>
    </cfRule>
  </conditionalFormatting>
  <conditionalFormatting sqref="F26:F30">
    <cfRule type="cellIs" dxfId="368" priority="4" operator="between">
      <formula>9999</formula>
      <formula>-9999</formula>
    </cfRule>
  </conditionalFormatting>
  <conditionalFormatting sqref="H25:H30">
    <cfRule type="cellIs" dxfId="367" priority="3" operator="between">
      <formula>9999</formula>
      <formula>-9999</formula>
    </cfRule>
  </conditionalFormatting>
  <conditionalFormatting sqref="F31">
    <cfRule type="cellIs" dxfId="366" priority="2" operator="between">
      <formula>9999</formula>
      <formula>-9999</formula>
    </cfRule>
  </conditionalFormatting>
  <conditionalFormatting sqref="G28:G30">
    <cfRule type="cellIs" dxfId="365" priority="1" operator="between">
      <formula>9999</formula>
      <formula>-9999</formula>
    </cfRule>
  </conditionalFormatting>
  <hyperlinks>
    <hyperlink ref="A5" location="Índice!A36" display="Índice"/>
  </hyperlinks>
  <printOptions horizontalCentered="1"/>
  <pageMargins left="0.59055118110236227" right="0.43307086614173229" top="0.51181102362204722" bottom="0.51181102362204722" header="0.27559055118110237" footer="0.31496062992125984"/>
  <pageSetup paperSize="9" orientation="portrait" r:id="rId1"/>
  <headerFooter scaleWithDoc="0"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W115"/>
  <sheetViews>
    <sheetView showGridLines="0" zoomScale="120" zoomScaleNormal="120" zoomScalePageLayoutView="120" workbookViewId="0"/>
  </sheetViews>
  <sheetFormatPr defaultColWidth="8.85546875" defaultRowHeight="15.75" x14ac:dyDescent="0.25"/>
  <cols>
    <col min="1" max="1" width="13" style="14" customWidth="1"/>
    <col min="2" max="9" width="6" style="14" customWidth="1"/>
    <col min="10" max="10" width="11.140625" style="14" customWidth="1"/>
    <col min="11" max="47" width="8.85546875" style="2"/>
    <col min="48" max="16384" width="8.85546875" style="10"/>
  </cols>
  <sheetData>
    <row r="1" spans="1:48" s="17" customFormat="1" ht="12.75" x14ac:dyDescent="0.2"/>
    <row r="2" spans="1:48" s="17" customFormat="1" ht="12.75" x14ac:dyDescent="0.2"/>
    <row r="3" spans="1:48" s="17" customFormat="1" ht="12.75" x14ac:dyDescent="0.2"/>
    <row r="4" spans="1:48" s="17" customFormat="1" ht="12.75" x14ac:dyDescent="0.2"/>
    <row r="5" spans="1:48" s="17" customFormat="1" ht="12.75" x14ac:dyDescent="0.2">
      <c r="A5" s="147" t="s">
        <v>203</v>
      </c>
    </row>
    <row r="6" spans="1:48" s="17" customFormat="1" ht="18.75" x14ac:dyDescent="0.3">
      <c r="A6" s="26" t="s">
        <v>201</v>
      </c>
    </row>
    <row r="7" spans="1:48" s="17" customFormat="1" ht="12.75" x14ac:dyDescent="0.2"/>
    <row r="8" spans="1:48" s="17" customFormat="1" ht="18" customHeight="1" x14ac:dyDescent="0.2">
      <c r="A8" s="191" t="s">
        <v>480</v>
      </c>
      <c r="B8" s="18"/>
      <c r="C8" s="18"/>
      <c r="D8" s="18"/>
    </row>
    <row r="9" spans="1:48" ht="18" customHeight="1" x14ac:dyDescent="0.25">
      <c r="A9" s="25"/>
      <c r="B9" s="254">
        <v>2011</v>
      </c>
      <c r="C9" s="254">
        <v>2012</v>
      </c>
      <c r="D9" s="254">
        <v>2013</v>
      </c>
      <c r="E9" s="254">
        <v>2014</v>
      </c>
      <c r="F9" s="254">
        <v>2015</v>
      </c>
      <c r="G9" s="254">
        <v>2016</v>
      </c>
      <c r="H9" s="254">
        <v>2017</v>
      </c>
      <c r="I9" s="254">
        <v>2018</v>
      </c>
      <c r="J9" s="254" t="s">
        <v>237</v>
      </c>
    </row>
    <row r="10" spans="1:48" ht="13.5" customHeight="1" x14ac:dyDescent="0.25">
      <c r="A10" s="69" t="s">
        <v>481</v>
      </c>
      <c r="B10" s="192">
        <v>0.67000807486138003</v>
      </c>
      <c r="C10" s="192">
        <v>0.7546924443632318</v>
      </c>
      <c r="D10" s="192">
        <v>1.672773789071557</v>
      </c>
      <c r="E10" s="192">
        <v>2.6963823886114824</v>
      </c>
      <c r="F10" s="192">
        <v>14.216177484880152</v>
      </c>
      <c r="G10" s="192">
        <v>0.71300826647298732</v>
      </c>
      <c r="H10" s="192">
        <v>0.96630097495849709</v>
      </c>
      <c r="I10" s="192">
        <v>28.726531027784759</v>
      </c>
      <c r="J10" s="192">
        <v>8.0590264808193428</v>
      </c>
      <c r="AV10" s="2"/>
    </row>
    <row r="11" spans="1:48" ht="13.5" customHeight="1" x14ac:dyDescent="0.25">
      <c r="A11" s="69" t="s">
        <v>482</v>
      </c>
      <c r="B11" s="192">
        <v>0.54781453960142268</v>
      </c>
      <c r="C11" s="192">
        <v>0.40619116451877579</v>
      </c>
      <c r="D11" s="192">
        <v>2.8431912060851952</v>
      </c>
      <c r="E11" s="192">
        <v>0</v>
      </c>
      <c r="F11" s="192">
        <v>0</v>
      </c>
      <c r="G11" s="192">
        <v>0</v>
      </c>
      <c r="H11" s="192">
        <v>5.0628784185187945E-4</v>
      </c>
      <c r="I11" s="192">
        <v>0</v>
      </c>
      <c r="J11" s="192">
        <v>0.292440818173276</v>
      </c>
      <c r="AV11" s="2"/>
    </row>
    <row r="12" spans="1:48" ht="13.5" customHeight="1" x14ac:dyDescent="0.25">
      <c r="A12" s="69" t="s">
        <v>483</v>
      </c>
      <c r="B12" s="192">
        <v>66.363624291081962</v>
      </c>
      <c r="C12" s="192">
        <v>68.666296389431793</v>
      </c>
      <c r="D12" s="192">
        <v>52.506389828712422</v>
      </c>
      <c r="E12" s="192">
        <v>60.041173624463759</v>
      </c>
      <c r="F12" s="192">
        <v>51.17335930446346</v>
      </c>
      <c r="G12" s="192">
        <v>75.557664259014473</v>
      </c>
      <c r="H12" s="192">
        <v>76.653650006252661</v>
      </c>
      <c r="I12" s="192">
        <v>44.293044272777799</v>
      </c>
      <c r="J12" s="192">
        <v>62.188647875193467</v>
      </c>
      <c r="AV12" s="2"/>
    </row>
    <row r="13" spans="1:48" ht="13.5" customHeight="1" x14ac:dyDescent="0.25">
      <c r="A13" s="69" t="s">
        <v>484</v>
      </c>
      <c r="B13" s="192">
        <v>6.3018262301028418</v>
      </c>
      <c r="C13" s="192">
        <v>10.494464675661677</v>
      </c>
      <c r="D13" s="192">
        <v>8.3137708750483927</v>
      </c>
      <c r="E13" s="192">
        <v>10.841739237551941</v>
      </c>
      <c r="F13" s="192">
        <v>0</v>
      </c>
      <c r="G13" s="192">
        <v>0.34992152831382817</v>
      </c>
      <c r="H13" s="192">
        <v>0.11872449891426572</v>
      </c>
      <c r="I13" s="192">
        <v>0</v>
      </c>
      <c r="J13" s="192">
        <v>2.9005027253526769</v>
      </c>
      <c r="AV13" s="2"/>
    </row>
    <row r="14" spans="1:48" ht="13.5" customHeight="1" x14ac:dyDescent="0.25">
      <c r="A14" s="69" t="s">
        <v>485</v>
      </c>
      <c r="B14" s="192">
        <v>0.69267217838613049</v>
      </c>
      <c r="C14" s="192">
        <v>0.14248392904914808</v>
      </c>
      <c r="D14" s="192">
        <v>5.5579287768582834E-2</v>
      </c>
      <c r="E14" s="192">
        <v>1.0301815456262309</v>
      </c>
      <c r="F14" s="192">
        <v>1.6757009289415672E-2</v>
      </c>
      <c r="G14" s="192">
        <v>9.7556097804865852E-3</v>
      </c>
      <c r="H14" s="192">
        <v>7.6854494393115313E-2</v>
      </c>
      <c r="I14" s="192">
        <v>0.13415247604934519</v>
      </c>
      <c r="J14" s="192">
        <v>0.21286224148639576</v>
      </c>
      <c r="AV14" s="2"/>
    </row>
    <row r="15" spans="1:48" ht="13.5" customHeight="1" x14ac:dyDescent="0.25">
      <c r="A15" s="69" t="s">
        <v>486</v>
      </c>
      <c r="B15" s="192">
        <v>16.298194925755592</v>
      </c>
      <c r="C15" s="192">
        <v>5.3613058476901854</v>
      </c>
      <c r="D15" s="192">
        <v>4.8397308886362147</v>
      </c>
      <c r="E15" s="192">
        <v>4.5581566394968371</v>
      </c>
      <c r="F15" s="192">
        <v>2.5271580849553561</v>
      </c>
      <c r="G15" s="192">
        <v>2.3719728647713954</v>
      </c>
      <c r="H15" s="192">
        <v>1.6762684155873877</v>
      </c>
      <c r="I15" s="192">
        <v>6.2498643506043408E-2</v>
      </c>
      <c r="J15" s="192">
        <v>3.8914966684154555</v>
      </c>
      <c r="AV15" s="2"/>
    </row>
    <row r="16" spans="1:48" ht="13.5" customHeight="1" x14ac:dyDescent="0.25">
      <c r="A16" s="69" t="s">
        <v>487</v>
      </c>
      <c r="B16" s="192">
        <v>6.7454391620430352</v>
      </c>
      <c r="C16" s="192">
        <v>5.4657408915449146</v>
      </c>
      <c r="D16" s="192">
        <v>9.5262506246500323</v>
      </c>
      <c r="E16" s="192">
        <v>8.4627511404804991</v>
      </c>
      <c r="F16" s="192">
        <v>14.468806156927382</v>
      </c>
      <c r="G16" s="192">
        <v>11.496141753290688</v>
      </c>
      <c r="H16" s="192">
        <v>9.9185332233676142</v>
      </c>
      <c r="I16" s="192">
        <v>17.474032835366383</v>
      </c>
      <c r="J16" s="192">
        <v>11.431273036071198</v>
      </c>
      <c r="AV16" s="2"/>
    </row>
    <row r="17" spans="1:49" ht="13.5" customHeight="1" x14ac:dyDescent="0.25">
      <c r="A17" s="69" t="s">
        <v>488</v>
      </c>
      <c r="B17" s="192">
        <v>0</v>
      </c>
      <c r="C17" s="192">
        <v>5.4140928051937269</v>
      </c>
      <c r="D17" s="192">
        <v>8.3708678562161651</v>
      </c>
      <c r="E17" s="192">
        <v>0</v>
      </c>
      <c r="F17" s="192">
        <v>0</v>
      </c>
      <c r="G17" s="192">
        <v>0</v>
      </c>
      <c r="H17" s="192">
        <v>0</v>
      </c>
      <c r="I17" s="192">
        <v>4.4471754513125304E-4</v>
      </c>
      <c r="J17" s="192">
        <v>0.95884947090513883</v>
      </c>
      <c r="AV17" s="2"/>
    </row>
    <row r="18" spans="1:49" ht="13.5" customHeight="1" x14ac:dyDescent="0.25">
      <c r="A18" s="69" t="s">
        <v>489</v>
      </c>
      <c r="B18" s="192">
        <v>0.31307106729720852</v>
      </c>
      <c r="C18" s="192">
        <v>4.9043946183739612E-2</v>
      </c>
      <c r="D18" s="192">
        <v>7.2905236904355855</v>
      </c>
      <c r="E18" s="192">
        <v>3.6364190004390089</v>
      </c>
      <c r="F18" s="192">
        <v>5.8796323914330131</v>
      </c>
      <c r="G18" s="192">
        <v>3.9599050109030767</v>
      </c>
      <c r="H18" s="192">
        <v>7.9333785954663947</v>
      </c>
      <c r="I18" s="192">
        <v>5.9911732974549912</v>
      </c>
      <c r="J18" s="192">
        <v>4.9335238337082057</v>
      </c>
      <c r="AV18" s="2"/>
    </row>
    <row r="19" spans="1:49" ht="13.5" customHeight="1" x14ac:dyDescent="0.25">
      <c r="A19" s="194" t="s">
        <v>66</v>
      </c>
      <c r="B19" s="193">
        <v>2.0673495308704291</v>
      </c>
      <c r="C19" s="193">
        <v>3.245687906362793</v>
      </c>
      <c r="D19" s="193">
        <v>4.5809219533758521</v>
      </c>
      <c r="E19" s="193">
        <v>8.733196423330245</v>
      </c>
      <c r="F19" s="193">
        <v>11.718109568051217</v>
      </c>
      <c r="G19" s="193">
        <v>5.5416307074530557</v>
      </c>
      <c r="H19" s="193">
        <v>2.6557835032182218</v>
      </c>
      <c r="I19" s="193">
        <v>3.3181227295155225</v>
      </c>
      <c r="J19" s="193">
        <v>5.1313768498748278</v>
      </c>
      <c r="AV19" s="2"/>
    </row>
    <row r="20" spans="1:49" ht="21.75" customHeight="1" x14ac:dyDescent="0.25">
      <c r="A20" s="49" t="s">
        <v>490</v>
      </c>
      <c r="B20" s="24"/>
      <c r="C20" s="24"/>
      <c r="D20" s="24"/>
      <c r="E20" s="24"/>
      <c r="F20" s="24"/>
      <c r="G20" s="24"/>
      <c r="H20" s="24"/>
      <c r="I20" s="24"/>
      <c r="J20" s="24"/>
      <c r="AV20" s="2"/>
    </row>
    <row r="21" spans="1:49" s="1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10"/>
      <c r="AW21" s="10"/>
    </row>
    <row r="22" spans="1:49" s="1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10"/>
      <c r="AW22" s="10"/>
    </row>
    <row r="23" spans="1:49" s="1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10"/>
      <c r="AW23" s="10"/>
    </row>
    <row r="24" spans="1:49" s="1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10"/>
      <c r="AW24" s="10"/>
    </row>
    <row r="25" spans="1:49" s="1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10"/>
      <c r="AW25" s="10"/>
    </row>
    <row r="26" spans="1:49" s="1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10"/>
      <c r="AW26" s="10"/>
    </row>
    <row r="27" spans="1:49" s="1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10"/>
      <c r="AW27" s="10"/>
    </row>
    <row r="28" spans="1:49" s="1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10"/>
      <c r="AW28" s="10"/>
    </row>
    <row r="29" spans="1:49" s="1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10"/>
      <c r="AW29" s="10"/>
    </row>
    <row r="30" spans="1:49" s="1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10"/>
      <c r="AW30" s="10"/>
    </row>
    <row r="31" spans="1:49" s="1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10"/>
      <c r="AW31" s="10"/>
    </row>
    <row r="32" spans="1:49" s="1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10"/>
      <c r="AW32" s="10"/>
    </row>
    <row r="33" spans="1:49" s="1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10"/>
      <c r="AW33" s="10"/>
    </row>
    <row r="34" spans="1:49" s="1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10"/>
      <c r="AW34" s="10"/>
    </row>
    <row r="35" spans="1:49" s="1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10"/>
      <c r="AW35" s="10"/>
    </row>
    <row r="36" spans="1:49" s="1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10"/>
      <c r="AW36" s="10"/>
    </row>
    <row r="37" spans="1:49" s="1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10"/>
      <c r="AW37" s="10"/>
    </row>
    <row r="38" spans="1:49" s="1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10"/>
      <c r="AW38" s="10"/>
    </row>
    <row r="39" spans="1:49" s="1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10"/>
      <c r="AW39" s="10"/>
    </row>
    <row r="40" spans="1:49" s="1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10"/>
      <c r="AW40" s="10"/>
    </row>
    <row r="41" spans="1:49" s="1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10"/>
      <c r="AW41" s="10"/>
    </row>
    <row r="42" spans="1:49" s="1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10"/>
      <c r="AW42" s="10"/>
    </row>
    <row r="43" spans="1:49" s="1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10"/>
      <c r="AW43" s="10"/>
    </row>
    <row r="44" spans="1:49" s="1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10"/>
      <c r="AW44" s="10"/>
    </row>
    <row r="45" spans="1:49" s="1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10"/>
      <c r="AW45" s="10"/>
    </row>
    <row r="46" spans="1:49" s="1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10"/>
      <c r="AW46" s="10"/>
    </row>
    <row r="47" spans="1:49" s="1" customForma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10"/>
      <c r="AW47" s="10"/>
    </row>
    <row r="48" spans="1:49" s="1" customForma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10"/>
      <c r="AW48" s="10"/>
    </row>
    <row r="49" spans="1:49" s="1" customForma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10"/>
      <c r="AW49" s="10"/>
    </row>
    <row r="50" spans="1:49" s="1" customForma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10"/>
      <c r="AW50" s="10"/>
    </row>
    <row r="51" spans="1:49" s="1" customForma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10"/>
      <c r="AW51" s="10"/>
    </row>
    <row r="52" spans="1:49" s="1" customForma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10"/>
      <c r="AW52" s="10"/>
    </row>
    <row r="53" spans="1:49" s="1" customForma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10"/>
      <c r="AW53" s="10"/>
    </row>
    <row r="54" spans="1:49" s="1" customForma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10"/>
      <c r="AW54" s="10"/>
    </row>
    <row r="55" spans="1:49" s="1" customForma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10"/>
      <c r="AW55" s="10"/>
    </row>
    <row r="56" spans="1:49" s="1" customForma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10"/>
      <c r="AW56" s="10"/>
    </row>
    <row r="57" spans="1:49" s="1" customForma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10"/>
      <c r="AW57" s="10"/>
    </row>
    <row r="58" spans="1:49" s="1" customForma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10"/>
      <c r="AW58" s="10"/>
    </row>
    <row r="59" spans="1:49" s="1" customForma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10"/>
      <c r="AW59" s="10"/>
    </row>
    <row r="60" spans="1:49" s="1" customForma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10"/>
      <c r="AW60" s="10"/>
    </row>
    <row r="61" spans="1:49" s="1" customForma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10"/>
      <c r="AW61" s="10"/>
    </row>
    <row r="62" spans="1:49" s="1" customForma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10"/>
      <c r="AW62" s="10"/>
    </row>
    <row r="63" spans="1:49" s="1" customForma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10"/>
      <c r="AW63" s="10"/>
    </row>
    <row r="64" spans="1:49" s="1" customForma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10"/>
      <c r="AW64" s="10"/>
    </row>
    <row r="65" spans="1:49" s="1" customForma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10"/>
      <c r="AW65" s="10"/>
    </row>
    <row r="66" spans="1:49" s="1" customForma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10"/>
      <c r="AW66" s="10"/>
    </row>
    <row r="67" spans="1:49" s="1" customForma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10"/>
      <c r="AW67" s="10"/>
    </row>
    <row r="68" spans="1:49" s="1" customForma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10"/>
      <c r="AW68" s="10"/>
    </row>
    <row r="69" spans="1:49" s="1" customForma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10"/>
      <c r="AW69" s="10"/>
    </row>
    <row r="70" spans="1:49" s="1" customForma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10"/>
      <c r="AW70" s="10"/>
    </row>
    <row r="71" spans="1:49" s="1" customForma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10"/>
      <c r="AW71" s="10"/>
    </row>
    <row r="72" spans="1:49" s="1" customForma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10"/>
      <c r="AW72" s="10"/>
    </row>
    <row r="73" spans="1:49" s="1" customForma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10"/>
      <c r="AW73" s="10"/>
    </row>
    <row r="74" spans="1:49" s="1" customForma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10"/>
      <c r="AW74" s="10"/>
    </row>
    <row r="75" spans="1:49" s="1" customForma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10"/>
      <c r="AW75" s="10"/>
    </row>
    <row r="76" spans="1:49" s="1" customForma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10"/>
      <c r="AW76" s="10"/>
    </row>
    <row r="77" spans="1:49" s="1" customForma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10"/>
      <c r="AW77" s="10"/>
    </row>
    <row r="78" spans="1:49" s="1" customForma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10"/>
      <c r="AW78" s="10"/>
    </row>
    <row r="79" spans="1:49" s="1" customForma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10"/>
      <c r="AW79" s="10"/>
    </row>
    <row r="80" spans="1:49" s="1" customForma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10"/>
      <c r="AW80" s="10"/>
    </row>
    <row r="81" spans="1:49" s="1" customForma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10"/>
      <c r="AW81" s="10"/>
    </row>
    <row r="82" spans="1:49" s="1" customForma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10"/>
      <c r="AW82" s="10"/>
    </row>
    <row r="83" spans="1:49" s="1" customForma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10"/>
      <c r="AW83" s="10"/>
    </row>
    <row r="84" spans="1:49" s="1" customForma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10"/>
      <c r="AW84" s="10"/>
    </row>
    <row r="85" spans="1:49" s="1" customForma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10"/>
      <c r="AW85" s="10"/>
    </row>
    <row r="86" spans="1:49" s="1" customForma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10"/>
      <c r="AW86" s="10"/>
    </row>
    <row r="87" spans="1:49" s="1" customForma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10"/>
      <c r="AW87" s="10"/>
    </row>
    <row r="88" spans="1:49" s="1" customForma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10"/>
      <c r="AW88" s="10"/>
    </row>
    <row r="89" spans="1:49" s="1" customForma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10"/>
      <c r="AW89" s="10"/>
    </row>
    <row r="90" spans="1:49" s="1" customForma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10"/>
      <c r="AW90" s="10"/>
    </row>
    <row r="91" spans="1:49" s="1" customForma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10"/>
      <c r="AW91" s="10"/>
    </row>
    <row r="92" spans="1:49" s="1" customForma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10"/>
      <c r="AW92" s="10"/>
    </row>
    <row r="93" spans="1:49" s="1" customForma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10"/>
      <c r="AW93" s="10"/>
    </row>
    <row r="94" spans="1:49" s="1" customForma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10"/>
      <c r="AW94" s="10"/>
    </row>
    <row r="95" spans="1:49" s="1" customForma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10"/>
      <c r="AW95" s="10"/>
    </row>
    <row r="96" spans="1:49" s="1" customForma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10"/>
      <c r="AW96" s="10"/>
    </row>
    <row r="97" spans="1:49" s="1" customForma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10"/>
      <c r="AW97" s="10"/>
    </row>
    <row r="98" spans="1:49" s="1" customForma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10"/>
      <c r="AW98" s="10"/>
    </row>
    <row r="99" spans="1:49" s="1" customForma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10"/>
      <c r="AW99" s="10"/>
    </row>
    <row r="100" spans="1:49" s="1" customForma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10"/>
      <c r="AW100" s="10"/>
    </row>
    <row r="101" spans="1:49" s="1" customForma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10"/>
      <c r="AW101" s="10"/>
    </row>
    <row r="102" spans="1:49" s="1" customForma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10"/>
      <c r="AW102" s="10"/>
    </row>
    <row r="103" spans="1:49" s="1" customForma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10"/>
      <c r="AW103" s="10"/>
    </row>
    <row r="104" spans="1:49" s="1" customForma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10"/>
      <c r="AW104" s="10"/>
    </row>
    <row r="105" spans="1:49" s="1" customForma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10"/>
      <c r="AW105" s="10"/>
    </row>
    <row r="106" spans="1:49" s="1" customForma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10"/>
      <c r="AW106" s="10"/>
    </row>
    <row r="107" spans="1:49" s="1" customForma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10"/>
      <c r="AW107" s="10"/>
    </row>
    <row r="108" spans="1:49" s="1" customForma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10"/>
      <c r="AW108" s="10"/>
    </row>
    <row r="109" spans="1:49" s="1" customForma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10"/>
      <c r="AW109" s="10"/>
    </row>
    <row r="110" spans="1:49" s="1" customForma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10"/>
      <c r="AW110" s="10"/>
    </row>
    <row r="111" spans="1:49" s="1" customForma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10"/>
      <c r="AW111" s="10"/>
    </row>
    <row r="112" spans="1:49" s="1" customForma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10"/>
      <c r="AW112" s="10"/>
    </row>
    <row r="113" spans="1:49" s="1" customForma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10"/>
      <c r="AW113" s="10"/>
    </row>
    <row r="114" spans="1:49" s="1" customForma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10"/>
      <c r="AW114" s="10"/>
    </row>
    <row r="115" spans="1:49" s="1" customForma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10"/>
      <c r="AW115" s="10"/>
    </row>
  </sheetData>
  <hyperlinks>
    <hyperlink ref="A5" location="Índice!A36" display="Índice"/>
  </hyperlinks>
  <printOptions horizontalCentered="1" verticalCentered="1"/>
  <pageMargins left="0.51181102362204722" right="0.51181102362204722" top="0.59055118110236227" bottom="0.43307086614173229" header="0" footer="0.27559055118110237"/>
  <pageSetup paperSize="9" orientation="landscape" r:id="rId1"/>
  <headerFooter scaleWithDoc="0"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W117"/>
  <sheetViews>
    <sheetView showGridLines="0" zoomScale="120" zoomScaleNormal="120" zoomScalePageLayoutView="120" workbookViewId="0">
      <selection activeCell="B9" sqref="B9:J9"/>
    </sheetView>
  </sheetViews>
  <sheetFormatPr defaultColWidth="8.85546875" defaultRowHeight="15.75" x14ac:dyDescent="0.25"/>
  <cols>
    <col min="1" max="1" width="13" style="14" customWidth="1"/>
    <col min="2" max="9" width="6" style="14" customWidth="1"/>
    <col min="10" max="10" width="11.140625" style="14" customWidth="1"/>
    <col min="11" max="47" width="8.85546875" style="2"/>
    <col min="48" max="16384" width="8.85546875" style="10"/>
  </cols>
  <sheetData>
    <row r="1" spans="1:49" s="17" customFormat="1" ht="12.75" x14ac:dyDescent="0.2"/>
    <row r="2" spans="1:49" s="17" customFormat="1" ht="12.75" x14ac:dyDescent="0.2"/>
    <row r="3" spans="1:49" s="17" customFormat="1" ht="12.75" x14ac:dyDescent="0.2"/>
    <row r="4" spans="1:49" s="17" customFormat="1" ht="12.75" x14ac:dyDescent="0.2"/>
    <row r="5" spans="1:49" s="17" customFormat="1" ht="12.75" x14ac:dyDescent="0.2">
      <c r="A5" s="147" t="s">
        <v>203</v>
      </c>
    </row>
    <row r="6" spans="1:49" s="17" customFormat="1" ht="18.75" x14ac:dyDescent="0.3">
      <c r="A6" s="26" t="s">
        <v>201</v>
      </c>
    </row>
    <row r="7" spans="1:49" s="17" customFormat="1" ht="12.75" x14ac:dyDescent="0.2"/>
    <row r="8" spans="1:49" s="17" customFormat="1" ht="18" customHeight="1" x14ac:dyDescent="0.2">
      <c r="A8" s="191" t="s">
        <v>491</v>
      </c>
      <c r="B8" s="18"/>
      <c r="C8" s="18"/>
      <c r="D8" s="18"/>
    </row>
    <row r="9" spans="1:49" ht="17.25" customHeight="1" x14ac:dyDescent="0.25">
      <c r="A9" s="25"/>
      <c r="B9" s="254">
        <v>2011</v>
      </c>
      <c r="C9" s="254">
        <v>2012</v>
      </c>
      <c r="D9" s="254">
        <v>2013</v>
      </c>
      <c r="E9" s="254">
        <v>2014</v>
      </c>
      <c r="F9" s="254">
        <v>2015</v>
      </c>
      <c r="G9" s="254">
        <v>2016</v>
      </c>
      <c r="H9" s="254">
        <v>2017</v>
      </c>
      <c r="I9" s="254">
        <v>2018</v>
      </c>
      <c r="J9" s="254" t="s">
        <v>237</v>
      </c>
    </row>
    <row r="10" spans="1:49" ht="13.5" customHeight="1" x14ac:dyDescent="0.25">
      <c r="A10" s="69" t="s">
        <v>492</v>
      </c>
      <c r="B10" s="192">
        <v>2.5469073794845842</v>
      </c>
      <c r="C10" s="192">
        <v>1.3224183630216251</v>
      </c>
      <c r="D10" s="192">
        <v>1.0482392369829536</v>
      </c>
      <c r="E10" s="192">
        <v>0.77230071268272305</v>
      </c>
      <c r="F10" s="192">
        <v>0.75959427239786081</v>
      </c>
      <c r="G10" s="192">
        <v>0.37732855718942976</v>
      </c>
      <c r="H10" s="192">
        <v>0.95393547136538892</v>
      </c>
      <c r="I10" s="192">
        <v>2.16339142499934</v>
      </c>
      <c r="J10" s="192">
        <v>1.2482599853603895</v>
      </c>
    </row>
    <row r="11" spans="1:49" ht="13.5" customHeight="1" x14ac:dyDescent="0.25">
      <c r="A11" s="69" t="s">
        <v>482</v>
      </c>
      <c r="B11" s="192">
        <v>0.41048124445572637</v>
      </c>
      <c r="C11" s="192">
        <v>0.36098251144821963</v>
      </c>
      <c r="D11" s="192">
        <v>0.21070090557750798</v>
      </c>
      <c r="E11" s="192">
        <v>0.34488208799681891</v>
      </c>
      <c r="F11" s="192">
        <v>0.30914503549443001</v>
      </c>
      <c r="G11" s="192">
        <v>0.78430169758654267</v>
      </c>
      <c r="H11" s="192">
        <v>0.4371367043544655</v>
      </c>
      <c r="I11" s="192">
        <v>7.6098681124925793E-2</v>
      </c>
      <c r="J11" s="192">
        <v>0.37556065868575589</v>
      </c>
    </row>
    <row r="12" spans="1:49" ht="13.5" customHeight="1" x14ac:dyDescent="0.25">
      <c r="A12" s="69" t="s">
        <v>493</v>
      </c>
      <c r="B12" s="192">
        <v>2.8482140020485986</v>
      </c>
      <c r="C12" s="192">
        <v>1.8443174230193358</v>
      </c>
      <c r="D12" s="192">
        <v>1.8660973935368979</v>
      </c>
      <c r="E12" s="192">
        <v>3.8967833715840645</v>
      </c>
      <c r="F12" s="192">
        <v>3.3180893624472971</v>
      </c>
      <c r="G12" s="192">
        <v>2.1824242326340704</v>
      </c>
      <c r="H12" s="192">
        <v>3.8781477743081569</v>
      </c>
      <c r="I12" s="192">
        <v>1.4604828047440901</v>
      </c>
      <c r="J12" s="192">
        <v>2.6784827328614891</v>
      </c>
    </row>
    <row r="13" spans="1:49" ht="13.5" customHeight="1" x14ac:dyDescent="0.25">
      <c r="A13" s="69" t="s">
        <v>494</v>
      </c>
      <c r="B13" s="192">
        <v>5.0204389804768272</v>
      </c>
      <c r="C13" s="192">
        <v>3.2883487116633905</v>
      </c>
      <c r="D13" s="192">
        <v>0.66784405511353861</v>
      </c>
      <c r="E13" s="192">
        <v>1.2577072129664764</v>
      </c>
      <c r="F13" s="192">
        <v>0.90480488166278272</v>
      </c>
      <c r="G13" s="192">
        <v>0.73688268786159561</v>
      </c>
      <c r="H13" s="192">
        <v>0.63954216770637085</v>
      </c>
      <c r="I13" s="192">
        <v>1.0985336529705201</v>
      </c>
      <c r="J13" s="192">
        <v>1.5207203554466762</v>
      </c>
    </row>
    <row r="14" spans="1:49" s="2" customFormat="1" ht="13.5" customHeight="1" x14ac:dyDescent="0.25">
      <c r="A14" s="69" t="s">
        <v>495</v>
      </c>
      <c r="B14" s="192">
        <v>3.5162095763443411</v>
      </c>
      <c r="C14" s="192">
        <v>3.3374721265574356</v>
      </c>
      <c r="D14" s="192">
        <v>3.4931695539410916</v>
      </c>
      <c r="E14" s="192">
        <v>3.643569428365375</v>
      </c>
      <c r="F14" s="192">
        <v>3.4139984104961134</v>
      </c>
      <c r="G14" s="192">
        <v>3.8848199346784664</v>
      </c>
      <c r="H14" s="192">
        <v>3.8216515340265746</v>
      </c>
      <c r="I14" s="192">
        <v>5.1872250668387396</v>
      </c>
      <c r="J14" s="192">
        <v>3.9063533389100806</v>
      </c>
      <c r="AV14" s="10"/>
      <c r="AW14" s="10"/>
    </row>
    <row r="15" spans="1:49" s="2" customFormat="1" ht="13.5" customHeight="1" x14ac:dyDescent="0.25">
      <c r="A15" s="69" t="s">
        <v>496</v>
      </c>
      <c r="B15" s="192">
        <v>1.3657558318838112</v>
      </c>
      <c r="C15" s="192">
        <v>5.3991169000651817</v>
      </c>
      <c r="D15" s="192">
        <v>4.9484413011260688</v>
      </c>
      <c r="E15" s="192">
        <v>4.9826062526440413</v>
      </c>
      <c r="F15" s="192">
        <v>7.2915123186551174</v>
      </c>
      <c r="G15" s="192">
        <v>8.8838879118045213</v>
      </c>
      <c r="H15" s="192">
        <v>8.4341322390240094</v>
      </c>
      <c r="I15" s="192">
        <v>7.5937748999075199</v>
      </c>
      <c r="J15" s="192">
        <v>6.6626679055396636</v>
      </c>
      <c r="AV15" s="10"/>
      <c r="AW15" s="10"/>
    </row>
    <row r="16" spans="1:49" s="2" customFormat="1" ht="13.5" customHeight="1" x14ac:dyDescent="0.25">
      <c r="A16" s="69" t="s">
        <v>485</v>
      </c>
      <c r="B16" s="192">
        <v>31.989477784688141</v>
      </c>
      <c r="C16" s="192">
        <v>32.969316598445388</v>
      </c>
      <c r="D16" s="192">
        <v>25.489611645424716</v>
      </c>
      <c r="E16" s="192">
        <v>21.463681837828151</v>
      </c>
      <c r="F16" s="192">
        <v>23.222247666258063</v>
      </c>
      <c r="G16" s="192">
        <v>23.107561565851604</v>
      </c>
      <c r="H16" s="192">
        <v>35.42331994600945</v>
      </c>
      <c r="I16" s="192">
        <v>44.287181614695299</v>
      </c>
      <c r="J16" s="192">
        <v>31.038239008170592</v>
      </c>
      <c r="AV16" s="10"/>
      <c r="AW16" s="10"/>
    </row>
    <row r="17" spans="1:49" s="2" customFormat="1" ht="13.5" customHeight="1" x14ac:dyDescent="0.25">
      <c r="A17" s="69" t="s">
        <v>486</v>
      </c>
      <c r="B17" s="192">
        <v>22.573890507947429</v>
      </c>
      <c r="C17" s="192">
        <v>34.383885420362617</v>
      </c>
      <c r="D17" s="192">
        <v>44.633935349069638</v>
      </c>
      <c r="E17" s="192">
        <v>41.153074613092201</v>
      </c>
      <c r="F17" s="192">
        <v>32.436453520481699</v>
      </c>
      <c r="G17" s="192">
        <v>21.477818905833843</v>
      </c>
      <c r="H17" s="192">
        <v>24.84498991813955</v>
      </c>
      <c r="I17" s="192">
        <v>14.835023136092701</v>
      </c>
      <c r="J17" s="192">
        <v>26.853336614213351</v>
      </c>
      <c r="AV17" s="10"/>
      <c r="AW17" s="10"/>
    </row>
    <row r="18" spans="1:49" s="2" customFormat="1" ht="13.5" customHeight="1" x14ac:dyDescent="0.25">
      <c r="A18" s="69" t="s">
        <v>497</v>
      </c>
      <c r="B18" s="192">
        <v>0.96596582398154118</v>
      </c>
      <c r="C18" s="192">
        <v>5.5298187110161136E-2</v>
      </c>
      <c r="D18" s="192">
        <v>6.6868311696197197E-2</v>
      </c>
      <c r="E18" s="192">
        <v>0.49426468694335463</v>
      </c>
      <c r="F18" s="192">
        <v>1.0079879305467623</v>
      </c>
      <c r="G18" s="192">
        <v>1.6084401752567483</v>
      </c>
      <c r="H18" s="192">
        <v>0.23443575857430912</v>
      </c>
      <c r="I18" s="192">
        <v>0.34768765996079598</v>
      </c>
      <c r="J18" s="192">
        <v>0.64518817056398026</v>
      </c>
      <c r="AV18" s="10"/>
      <c r="AW18" s="10"/>
    </row>
    <row r="19" spans="1:49" s="2" customFormat="1" ht="13.5" customHeight="1" x14ac:dyDescent="0.25">
      <c r="A19" s="194" t="s">
        <v>66</v>
      </c>
      <c r="B19" s="193">
        <v>28.762658868689005</v>
      </c>
      <c r="C19" s="193">
        <v>17.038843758306662</v>
      </c>
      <c r="D19" s="193">
        <v>17.575092247531394</v>
      </c>
      <c r="E19" s="193">
        <v>21.991129795896804</v>
      </c>
      <c r="F19" s="193">
        <v>27.336166601559874</v>
      </c>
      <c r="G19" s="193">
        <v>36.956534331303182</v>
      </c>
      <c r="H19" s="193">
        <v>21.332708486491722</v>
      </c>
      <c r="I19" s="193">
        <v>22.950601058666066</v>
      </c>
      <c r="J19" s="193">
        <v>25.071191230248019</v>
      </c>
      <c r="AV19" s="10"/>
      <c r="AW19" s="10"/>
    </row>
    <row r="20" spans="1:49" s="7" customFormat="1" ht="24" customHeight="1" x14ac:dyDescent="0.25">
      <c r="A20" s="28" t="s">
        <v>490</v>
      </c>
      <c r="B20" s="24"/>
      <c r="C20" s="24"/>
      <c r="D20" s="24"/>
      <c r="E20" s="24"/>
      <c r="F20" s="24"/>
      <c r="G20" s="24"/>
      <c r="H20" s="24"/>
      <c r="I20" s="24"/>
      <c r="J20" s="24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</row>
    <row r="21" spans="1:49" s="1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10"/>
      <c r="AW21" s="10"/>
    </row>
    <row r="22" spans="1:49" s="1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10"/>
      <c r="AW22" s="10"/>
    </row>
    <row r="23" spans="1:49" s="1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10"/>
      <c r="AW23" s="10"/>
    </row>
    <row r="24" spans="1:49" s="1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10"/>
      <c r="AW24" s="10"/>
    </row>
    <row r="25" spans="1:49" s="1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10"/>
      <c r="AW25" s="10"/>
    </row>
    <row r="26" spans="1:49" s="1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10"/>
      <c r="AW26" s="10"/>
    </row>
    <row r="27" spans="1:49" s="1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10"/>
      <c r="AW27" s="10"/>
    </row>
    <row r="28" spans="1:49" s="1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10"/>
      <c r="AW28" s="10"/>
    </row>
    <row r="29" spans="1:49" s="1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10"/>
      <c r="AW29" s="10"/>
    </row>
    <row r="30" spans="1:49" s="1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10"/>
      <c r="AW30" s="10"/>
    </row>
    <row r="31" spans="1:49" s="1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10"/>
      <c r="AW31" s="10"/>
    </row>
    <row r="32" spans="1:49" s="1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10"/>
      <c r="AW32" s="10"/>
    </row>
    <row r="33" spans="1:49" s="1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10"/>
      <c r="AW33" s="10"/>
    </row>
    <row r="34" spans="1:49" s="1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10"/>
      <c r="AW34" s="10"/>
    </row>
    <row r="35" spans="1:49" s="1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10"/>
      <c r="AW35" s="10"/>
    </row>
    <row r="36" spans="1:49" s="1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10"/>
      <c r="AW36" s="10"/>
    </row>
    <row r="37" spans="1:49" s="1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10"/>
      <c r="AW37" s="10"/>
    </row>
    <row r="38" spans="1:49" s="1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10"/>
      <c r="AW38" s="10"/>
    </row>
    <row r="39" spans="1:49" s="1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10"/>
      <c r="AW39" s="10"/>
    </row>
    <row r="40" spans="1:49" s="1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10"/>
      <c r="AW40" s="10"/>
    </row>
    <row r="41" spans="1:49" s="1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10"/>
      <c r="AW41" s="10"/>
    </row>
    <row r="42" spans="1:49" s="1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10"/>
      <c r="AW42" s="10"/>
    </row>
    <row r="43" spans="1:49" s="1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10"/>
      <c r="AW43" s="10"/>
    </row>
    <row r="44" spans="1:49" s="1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10"/>
      <c r="AW44" s="10"/>
    </row>
    <row r="45" spans="1:49" s="1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10"/>
      <c r="AW45" s="10"/>
    </row>
    <row r="46" spans="1:49" s="1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10"/>
      <c r="AW46" s="10"/>
    </row>
    <row r="47" spans="1:49" s="1" customForma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10"/>
      <c r="AW47" s="10"/>
    </row>
    <row r="48" spans="1:49" s="1" customForma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10"/>
      <c r="AW48" s="10"/>
    </row>
    <row r="49" spans="1:49" s="1" customForma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10"/>
      <c r="AW49" s="10"/>
    </row>
    <row r="50" spans="1:49" s="1" customForma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10"/>
      <c r="AW50" s="10"/>
    </row>
    <row r="51" spans="1:49" s="1" customForma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10"/>
      <c r="AW51" s="10"/>
    </row>
    <row r="52" spans="1:49" s="1" customForma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10"/>
      <c r="AW52" s="10"/>
    </row>
    <row r="53" spans="1:49" s="1" customForma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10"/>
      <c r="AW53" s="10"/>
    </row>
    <row r="54" spans="1:49" s="1" customForma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10"/>
      <c r="AW54" s="10"/>
    </row>
    <row r="55" spans="1:49" s="1" customForma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10"/>
      <c r="AW55" s="10"/>
    </row>
    <row r="56" spans="1:49" s="1" customForma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10"/>
      <c r="AW56" s="10"/>
    </row>
    <row r="57" spans="1:49" s="1" customForma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10"/>
      <c r="AW57" s="10"/>
    </row>
    <row r="58" spans="1:49" s="1" customForma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10"/>
      <c r="AW58" s="10"/>
    </row>
    <row r="59" spans="1:49" s="1" customForma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10"/>
      <c r="AW59" s="10"/>
    </row>
    <row r="60" spans="1:49" s="1" customForma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10"/>
      <c r="AW60" s="10"/>
    </row>
    <row r="61" spans="1:49" s="1" customForma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10"/>
      <c r="AW61" s="10"/>
    </row>
    <row r="62" spans="1:49" s="1" customForma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10"/>
      <c r="AW62" s="10"/>
    </row>
    <row r="63" spans="1:49" s="1" customForma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10"/>
      <c r="AW63" s="10"/>
    </row>
    <row r="64" spans="1:49" s="1" customForma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10"/>
      <c r="AW64" s="10"/>
    </row>
    <row r="65" spans="1:49" s="1" customForma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10"/>
      <c r="AW65" s="10"/>
    </row>
    <row r="66" spans="1:49" s="1" customForma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10"/>
      <c r="AW66" s="10"/>
    </row>
    <row r="67" spans="1:49" s="1" customForma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10"/>
      <c r="AW67" s="10"/>
    </row>
    <row r="68" spans="1:49" s="1" customForma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10"/>
      <c r="AW68" s="10"/>
    </row>
    <row r="69" spans="1:49" s="1" customForma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10"/>
      <c r="AW69" s="10"/>
    </row>
    <row r="70" spans="1:49" s="1" customForma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10"/>
      <c r="AW70" s="10"/>
    </row>
    <row r="71" spans="1:49" s="1" customForma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10"/>
      <c r="AW71" s="10"/>
    </row>
    <row r="72" spans="1:49" s="1" customForma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10"/>
      <c r="AW72" s="10"/>
    </row>
    <row r="73" spans="1:49" s="1" customForma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10"/>
      <c r="AW73" s="10"/>
    </row>
    <row r="74" spans="1:49" s="1" customForma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10"/>
      <c r="AW74" s="10"/>
    </row>
    <row r="75" spans="1:49" s="1" customForma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10"/>
      <c r="AW75" s="10"/>
    </row>
    <row r="76" spans="1:49" s="1" customForma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10"/>
      <c r="AW76" s="10"/>
    </row>
    <row r="77" spans="1:49" s="1" customForma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10"/>
      <c r="AW77" s="10"/>
    </row>
    <row r="78" spans="1:49" s="1" customForma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10"/>
      <c r="AW78" s="10"/>
    </row>
    <row r="79" spans="1:49" s="1" customForma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10"/>
      <c r="AW79" s="10"/>
    </row>
    <row r="80" spans="1:49" s="1" customForma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10"/>
      <c r="AW80" s="10"/>
    </row>
    <row r="81" spans="1:49" s="1" customForma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10"/>
      <c r="AW81" s="10"/>
    </row>
    <row r="82" spans="1:49" s="1" customForma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10"/>
      <c r="AW82" s="10"/>
    </row>
    <row r="83" spans="1:49" s="1" customForma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10"/>
      <c r="AW83" s="10"/>
    </row>
    <row r="84" spans="1:49" s="1" customForma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10"/>
      <c r="AW84" s="10"/>
    </row>
    <row r="85" spans="1:49" s="1" customForma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10"/>
      <c r="AW85" s="10"/>
    </row>
    <row r="86" spans="1:49" s="1" customForma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10"/>
      <c r="AW86" s="10"/>
    </row>
    <row r="87" spans="1:49" s="1" customForma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10"/>
      <c r="AW87" s="10"/>
    </row>
    <row r="88" spans="1:49" s="1" customForma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10"/>
      <c r="AW88" s="10"/>
    </row>
    <row r="89" spans="1:49" s="1" customForma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10"/>
      <c r="AW89" s="10"/>
    </row>
    <row r="90" spans="1:49" s="1" customForma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10"/>
      <c r="AW90" s="10"/>
    </row>
    <row r="91" spans="1:49" s="1" customForma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10"/>
      <c r="AW91" s="10"/>
    </row>
    <row r="92" spans="1:49" s="1" customForma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10"/>
      <c r="AW92" s="10"/>
    </row>
    <row r="93" spans="1:49" s="1" customForma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10"/>
      <c r="AW93" s="10"/>
    </row>
    <row r="94" spans="1:49" s="1" customForma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10"/>
      <c r="AW94" s="10"/>
    </row>
    <row r="95" spans="1:49" s="1" customForma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10"/>
      <c r="AW95" s="10"/>
    </row>
    <row r="96" spans="1:49" s="1" customForma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10"/>
      <c r="AW96" s="10"/>
    </row>
    <row r="97" spans="1:49" s="1" customForma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10"/>
      <c r="AW97" s="10"/>
    </row>
    <row r="98" spans="1:49" s="1" customForma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10"/>
      <c r="AW98" s="10"/>
    </row>
    <row r="99" spans="1:49" s="1" customForma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10"/>
      <c r="AW99" s="10"/>
    </row>
    <row r="100" spans="1:49" s="1" customForma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10"/>
      <c r="AW100" s="10"/>
    </row>
    <row r="101" spans="1:49" s="1" customForma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10"/>
      <c r="AW101" s="10"/>
    </row>
    <row r="102" spans="1:49" s="1" customForma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10"/>
      <c r="AW102" s="10"/>
    </row>
    <row r="103" spans="1:49" s="1" customForma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10"/>
      <c r="AW103" s="10"/>
    </row>
    <row r="104" spans="1:49" s="1" customForma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10"/>
      <c r="AW104" s="10"/>
    </row>
    <row r="105" spans="1:49" s="1" customForma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10"/>
      <c r="AW105" s="10"/>
    </row>
    <row r="106" spans="1:49" s="1" customForma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10"/>
      <c r="AW106" s="10"/>
    </row>
    <row r="107" spans="1:49" s="1" customForma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10"/>
      <c r="AW107" s="10"/>
    </row>
    <row r="108" spans="1:49" s="1" customForma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10"/>
      <c r="AW108" s="10"/>
    </row>
    <row r="109" spans="1:49" s="1" customForma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10"/>
      <c r="AW109" s="10"/>
    </row>
    <row r="110" spans="1:49" s="1" customForma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10"/>
      <c r="AW110" s="10"/>
    </row>
    <row r="111" spans="1:49" s="1" customForma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10"/>
      <c r="AW111" s="10"/>
    </row>
    <row r="112" spans="1:49" s="1" customForma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10"/>
      <c r="AW112" s="10"/>
    </row>
    <row r="113" spans="1:49" s="1" customForma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10"/>
      <c r="AW113" s="10"/>
    </row>
    <row r="114" spans="1:49" s="1" customForma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10"/>
      <c r="AW114" s="10"/>
    </row>
    <row r="115" spans="1:49" s="1" customForma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10"/>
      <c r="AW115" s="10"/>
    </row>
    <row r="116" spans="1:49" s="1" customForma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10"/>
      <c r="AW116" s="10"/>
    </row>
    <row r="117" spans="1:49" s="1" customForma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10"/>
      <c r="AW117" s="10"/>
    </row>
  </sheetData>
  <hyperlinks>
    <hyperlink ref="A5" location="Índice!A36" display="Índice"/>
  </hyperlinks>
  <printOptions horizontalCentered="1" verticalCentered="1"/>
  <pageMargins left="0.51181102362204722" right="0.51181102362204722" top="0.59055118110236227" bottom="0.43307086614173229" header="0" footer="0.27559055118110237"/>
  <pageSetup paperSize="9" orientation="landscape" r:id="rId1"/>
  <headerFooter scaleWithDoc="0"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CQ207"/>
  <sheetViews>
    <sheetView showGridLines="0" zoomScale="120" zoomScaleNormal="120" zoomScalePageLayoutView="120" workbookViewId="0">
      <selection activeCell="B9" sqref="B9:G10"/>
    </sheetView>
  </sheetViews>
  <sheetFormatPr defaultColWidth="8.85546875" defaultRowHeight="15.75" x14ac:dyDescent="0.25"/>
  <cols>
    <col min="1" max="1" width="27.42578125" style="14" customWidth="1"/>
    <col min="2" max="7" width="6.85546875" style="14" customWidth="1"/>
    <col min="8" max="92" width="8.85546875" style="2"/>
    <col min="93" max="16384" width="8.85546875" style="10"/>
  </cols>
  <sheetData>
    <row r="1" spans="1:95" s="17" customFormat="1" ht="12.75" x14ac:dyDescent="0.2"/>
    <row r="2" spans="1:95" s="17" customFormat="1" ht="12.75" x14ac:dyDescent="0.2"/>
    <row r="3" spans="1:95" s="17" customFormat="1" ht="12.75" x14ac:dyDescent="0.2"/>
    <row r="4" spans="1:95" s="17" customFormat="1" ht="12.75" x14ac:dyDescent="0.2"/>
    <row r="5" spans="1:95" s="17" customFormat="1" ht="12.75" x14ac:dyDescent="0.2">
      <c r="A5" s="147" t="s">
        <v>203</v>
      </c>
    </row>
    <row r="6" spans="1:95" s="17" customFormat="1" ht="18.75" x14ac:dyDescent="0.3">
      <c r="A6" s="26" t="s">
        <v>201</v>
      </c>
    </row>
    <row r="7" spans="1:95" s="17" customFormat="1" ht="12.75" x14ac:dyDescent="0.2"/>
    <row r="8" spans="1:95" s="17" customFormat="1" ht="18" customHeight="1" x14ac:dyDescent="0.2">
      <c r="A8" s="191" t="s">
        <v>498</v>
      </c>
      <c r="B8" s="18"/>
      <c r="C8" s="18"/>
      <c r="D8" s="18"/>
      <c r="E8" s="18"/>
      <c r="F8" s="18"/>
    </row>
    <row r="9" spans="1:95" ht="13.5" customHeight="1" x14ac:dyDescent="0.25">
      <c r="A9" s="24"/>
      <c r="B9" s="335">
        <v>2013</v>
      </c>
      <c r="C9" s="335">
        <v>2014</v>
      </c>
      <c r="D9" s="335">
        <v>2015</v>
      </c>
      <c r="E9" s="335">
        <v>2016</v>
      </c>
      <c r="F9" s="217">
        <v>2017</v>
      </c>
      <c r="G9" s="251">
        <v>2018</v>
      </c>
    </row>
    <row r="10" spans="1:95" ht="13.5" customHeight="1" x14ac:dyDescent="0.25">
      <c r="A10" s="25"/>
      <c r="B10" s="336"/>
      <c r="C10" s="336"/>
      <c r="D10" s="336"/>
      <c r="E10" s="336"/>
      <c r="F10" s="250" t="s">
        <v>3</v>
      </c>
      <c r="G10" s="250" t="s">
        <v>3</v>
      </c>
    </row>
    <row r="11" spans="1:95" ht="18" customHeight="1" x14ac:dyDescent="0.25">
      <c r="A11" s="24" t="s">
        <v>499</v>
      </c>
      <c r="B11" s="82">
        <v>338.0576316196076</v>
      </c>
      <c r="C11" s="82">
        <v>366.23004680051474</v>
      </c>
      <c r="D11" s="82">
        <v>326.91443957516128</v>
      </c>
      <c r="E11" s="82">
        <v>498.47638395124432</v>
      </c>
      <c r="F11" s="82">
        <v>614.55643132651358</v>
      </c>
      <c r="G11" s="82">
        <v>689.67250043320041</v>
      </c>
    </row>
    <row r="12" spans="1:95" ht="12.75" customHeight="1" x14ac:dyDescent="0.25">
      <c r="A12" s="20" t="s">
        <v>69</v>
      </c>
      <c r="B12" s="82">
        <v>171.25589452271271</v>
      </c>
      <c r="C12" s="82">
        <v>171.25589452271271</v>
      </c>
      <c r="D12" s="82">
        <v>144.07297143070397</v>
      </c>
      <c r="E12" s="82">
        <v>90.198070086338234</v>
      </c>
      <c r="F12" s="82">
        <v>121.06322320979373</v>
      </c>
      <c r="G12" s="82">
        <v>122.6823774042627</v>
      </c>
    </row>
    <row r="13" spans="1:95" s="2" customFormat="1" ht="12.75" customHeight="1" x14ac:dyDescent="0.25">
      <c r="A13" s="20" t="s">
        <v>70</v>
      </c>
      <c r="B13" s="195">
        <v>166.8017370968949</v>
      </c>
      <c r="C13" s="195">
        <v>194.97415227780203</v>
      </c>
      <c r="D13" s="195">
        <v>182.84146814445734</v>
      </c>
      <c r="E13" s="195">
        <v>408.27831386490607</v>
      </c>
      <c r="F13" s="195">
        <v>493.49320811671987</v>
      </c>
      <c r="G13" s="195">
        <v>566.99012302893766</v>
      </c>
      <c r="CO13" s="10"/>
      <c r="CP13" s="10"/>
      <c r="CQ13" s="10"/>
    </row>
    <row r="14" spans="1:95" s="2" customFormat="1" ht="17.25" customHeight="1" x14ac:dyDescent="0.25">
      <c r="A14" s="24" t="s">
        <v>500</v>
      </c>
      <c r="B14" s="82">
        <v>1.0852804881877087</v>
      </c>
      <c r="C14" s="82">
        <v>0.88404895118122917</v>
      </c>
      <c r="D14" s="82">
        <v>0.74372657152530897</v>
      </c>
      <c r="E14" s="82">
        <v>8.9724056204503118</v>
      </c>
      <c r="F14" s="82">
        <v>8.8881435519034042</v>
      </c>
      <c r="G14" s="82">
        <v>42.713567839195981</v>
      </c>
      <c r="CO14" s="10"/>
      <c r="CP14" s="10"/>
      <c r="CQ14" s="10"/>
    </row>
    <row r="15" spans="1:95" s="2" customFormat="1" ht="17.25" customHeight="1" x14ac:dyDescent="0.25">
      <c r="A15" s="24" t="s">
        <v>68</v>
      </c>
      <c r="B15" s="82">
        <v>339.14291210779533</v>
      </c>
      <c r="C15" s="82">
        <v>367.11409575169597</v>
      </c>
      <c r="D15" s="82">
        <v>327.6581661466866</v>
      </c>
      <c r="E15" s="82">
        <v>507.44878957169465</v>
      </c>
      <c r="F15" s="82">
        <v>623.44457487841703</v>
      </c>
      <c r="G15" s="82">
        <v>732.38606827239641</v>
      </c>
      <c r="CO15" s="10"/>
      <c r="CP15" s="10"/>
      <c r="CQ15" s="10"/>
    </row>
    <row r="16" spans="1:95" ht="12" customHeight="1" x14ac:dyDescent="0.25">
      <c r="A16" s="91" t="s">
        <v>501</v>
      </c>
      <c r="B16" s="195">
        <v>7.8932322279997251</v>
      </c>
      <c r="C16" s="195">
        <v>7.8881234862134813</v>
      </c>
      <c r="D16" s="195">
        <v>8.2847251507207105</v>
      </c>
      <c r="E16" s="195">
        <v>5.7334776071162574</v>
      </c>
      <c r="F16" s="195">
        <v>5.841679322445378</v>
      </c>
      <c r="G16" s="195">
        <v>3.4</v>
      </c>
    </row>
    <row r="17" spans="1:93" s="2" customFormat="1" ht="18" customHeight="1" x14ac:dyDescent="0.25">
      <c r="A17" s="19" t="s">
        <v>289</v>
      </c>
      <c r="B17" s="195">
        <v>1.6299754497524854</v>
      </c>
      <c r="C17" s="195">
        <v>3.1955568076628964</v>
      </c>
      <c r="D17" s="195">
        <v>4.7401388183511086</v>
      </c>
      <c r="E17" s="195">
        <v>8.6365454333107721</v>
      </c>
      <c r="F17" s="195">
        <v>13.280947549960334</v>
      </c>
      <c r="G17" s="195">
        <v>8.8400751818691266</v>
      </c>
      <c r="CO17" s="10"/>
    </row>
    <row r="18" spans="1:93" s="2" customFormat="1" ht="12" customHeight="1" x14ac:dyDescent="0.25">
      <c r="A18" s="69" t="s">
        <v>502</v>
      </c>
      <c r="B18" s="195">
        <v>0.5795468265786613</v>
      </c>
      <c r="C18" s="195">
        <v>0.5795468265786613</v>
      </c>
      <c r="D18" s="195">
        <v>1.6929067208396817</v>
      </c>
      <c r="E18" s="195">
        <v>3.8662362466091054</v>
      </c>
      <c r="F18" s="195">
        <v>4.7255100395516942</v>
      </c>
      <c r="G18" s="195">
        <v>3.9573483813411863</v>
      </c>
      <c r="CO18" s="10"/>
    </row>
    <row r="19" spans="1:93" s="2" customFormat="1" ht="12" customHeight="1" x14ac:dyDescent="0.25">
      <c r="A19" s="69" t="s">
        <v>503</v>
      </c>
      <c r="B19" s="195">
        <v>1.050428623173824</v>
      </c>
      <c r="C19" s="195">
        <v>2.6160099810842352</v>
      </c>
      <c r="D19" s="195">
        <v>3.0472320975114267</v>
      </c>
      <c r="E19" s="195">
        <v>4.7703091867016667</v>
      </c>
      <c r="F19" s="195">
        <v>8.5554375104086411</v>
      </c>
      <c r="G19" s="195">
        <v>4.8827268005279407</v>
      </c>
      <c r="CO19" s="10"/>
    </row>
    <row r="20" spans="1:93" s="2" customFormat="1" ht="22.5" customHeight="1" x14ac:dyDescent="0.25">
      <c r="A20" s="84"/>
      <c r="B20" s="334" t="s">
        <v>79</v>
      </c>
      <c r="C20" s="334"/>
      <c r="D20" s="334"/>
      <c r="E20" s="334"/>
      <c r="F20" s="334"/>
      <c r="G20" s="334"/>
      <c r="CO20" s="10"/>
    </row>
    <row r="21" spans="1:93" s="2" customFormat="1" ht="18" customHeight="1" x14ac:dyDescent="0.25">
      <c r="A21" s="22" t="s">
        <v>77</v>
      </c>
      <c r="B21" s="171">
        <v>178.66771132945442</v>
      </c>
      <c r="C21" s="171">
        <v>173.25199850488312</v>
      </c>
      <c r="D21" s="171">
        <v>113.38469756464428</v>
      </c>
      <c r="E21" s="171">
        <v>161.85205183585319</v>
      </c>
      <c r="F21" s="171">
        <v>170.73181932995018</v>
      </c>
      <c r="G21" s="171">
        <v>205.7740993184031</v>
      </c>
      <c r="CO21" s="10"/>
    </row>
    <row r="22" spans="1:93" s="2" customFormat="1" ht="12" customHeight="1" x14ac:dyDescent="0.25">
      <c r="A22" s="21" t="s">
        <v>289</v>
      </c>
      <c r="B22" s="88">
        <v>0.85870579255364254</v>
      </c>
      <c r="C22" s="88">
        <v>1.5080777602120274</v>
      </c>
      <c r="D22" s="88">
        <v>1.640304628002343</v>
      </c>
      <c r="E22" s="88">
        <v>2.7546476174172105</v>
      </c>
      <c r="F22" s="88">
        <v>3.6370199196497497</v>
      </c>
      <c r="G22" s="88">
        <v>2.4837426423839695</v>
      </c>
      <c r="CO22" s="10"/>
    </row>
    <row r="23" spans="1:93" s="2" customFormat="1" ht="12" customHeight="1" x14ac:dyDescent="0.25">
      <c r="A23" s="69" t="s">
        <v>502</v>
      </c>
      <c r="B23" s="88">
        <v>0.30531761513018396</v>
      </c>
      <c r="C23" s="88">
        <v>0.27350528648681599</v>
      </c>
      <c r="D23" s="88">
        <v>0.58582308142940831</v>
      </c>
      <c r="E23" s="88">
        <v>1.2331456538185739</v>
      </c>
      <c r="F23" s="88">
        <v>1.2940924643893887</v>
      </c>
      <c r="G23" s="88">
        <v>1.111872322722492</v>
      </c>
      <c r="CO23" s="10"/>
    </row>
    <row r="24" spans="1:93" s="2" customFormat="1" ht="12" customHeight="1" x14ac:dyDescent="0.25">
      <c r="A24" s="69" t="s">
        <v>503</v>
      </c>
      <c r="B24" s="88">
        <v>0.55338817742345858</v>
      </c>
      <c r="C24" s="88">
        <v>1.2345724737252115</v>
      </c>
      <c r="D24" s="88">
        <v>1.0544815465729349</v>
      </c>
      <c r="E24" s="88">
        <v>1.5215019635986367</v>
      </c>
      <c r="F24" s="88">
        <v>2.3429274552603609</v>
      </c>
      <c r="G24" s="88">
        <v>1.3718703196614774</v>
      </c>
      <c r="CO24" s="10"/>
    </row>
    <row r="25" spans="1:93" s="2" customFormat="1" ht="17.25" customHeight="1" x14ac:dyDescent="0.25">
      <c r="A25" s="24"/>
      <c r="B25" s="334" t="s">
        <v>76</v>
      </c>
      <c r="C25" s="334"/>
      <c r="D25" s="334"/>
      <c r="E25" s="334"/>
      <c r="F25" s="334"/>
      <c r="G25" s="334"/>
      <c r="CO25" s="10"/>
    </row>
    <row r="26" spans="1:93" s="2" customFormat="1" ht="12" customHeight="1" x14ac:dyDescent="0.25">
      <c r="A26" s="25" t="s">
        <v>77</v>
      </c>
      <c r="B26" s="89">
        <v>32.894941007693276</v>
      </c>
      <c r="C26" s="89">
        <v>36.095228668544962</v>
      </c>
      <c r="D26" s="89">
        <v>31.383361448286688</v>
      </c>
      <c r="E26" s="89">
        <v>43.011562384629379</v>
      </c>
      <c r="F26" s="89">
        <v>44.779921931026124</v>
      </c>
      <c r="G26" s="89">
        <v>45.65563587593811</v>
      </c>
      <c r="CO26" s="10"/>
    </row>
    <row r="27" spans="1:93" s="2" customFormat="1" ht="24" customHeight="1" x14ac:dyDescent="0.25">
      <c r="A27" s="67" t="s">
        <v>504</v>
      </c>
      <c r="B27" s="51"/>
      <c r="C27" s="51"/>
      <c r="D27" s="51"/>
      <c r="E27" s="51"/>
      <c r="F27" s="51"/>
      <c r="G27" s="51"/>
      <c r="CO27" s="10"/>
    </row>
    <row r="28" spans="1:93" s="2" customFormat="1" x14ac:dyDescent="0.25">
      <c r="A28" s="3"/>
      <c r="B28" s="3"/>
      <c r="C28" s="3"/>
      <c r="D28" s="3"/>
      <c r="E28" s="3"/>
      <c r="F28" s="3"/>
      <c r="G28" s="3"/>
      <c r="CO28" s="10"/>
    </row>
    <row r="29" spans="1:93" s="2" customFormat="1" x14ac:dyDescent="0.25">
      <c r="A29" s="3"/>
      <c r="B29" s="3"/>
      <c r="C29" s="3"/>
      <c r="D29" s="3"/>
      <c r="E29" s="3"/>
      <c r="F29" s="3"/>
      <c r="G29" s="3"/>
      <c r="CO29" s="10"/>
    </row>
    <row r="30" spans="1:93" s="2" customFormat="1" x14ac:dyDescent="0.25">
      <c r="A30" s="3"/>
      <c r="B30" s="3"/>
      <c r="C30" s="3"/>
      <c r="D30" s="3"/>
      <c r="E30" s="3"/>
      <c r="F30" s="3"/>
      <c r="G30" s="3"/>
      <c r="CO30" s="10"/>
    </row>
    <row r="31" spans="1:93" s="2" customFormat="1" x14ac:dyDescent="0.25">
      <c r="A31" s="3"/>
      <c r="B31" s="3"/>
      <c r="C31" s="3"/>
      <c r="D31" s="3"/>
      <c r="E31" s="3"/>
      <c r="F31" s="3"/>
      <c r="G31" s="3"/>
      <c r="CO31" s="10"/>
    </row>
    <row r="32" spans="1:93" x14ac:dyDescent="0.25">
      <c r="A32" s="3"/>
      <c r="B32" s="3"/>
      <c r="C32" s="3"/>
      <c r="D32" s="3"/>
      <c r="E32" s="3"/>
      <c r="F32" s="3"/>
      <c r="G32" s="3"/>
    </row>
    <row r="33" spans="1:93" x14ac:dyDescent="0.25">
      <c r="A33" s="3"/>
      <c r="B33" s="3"/>
      <c r="C33" s="3"/>
      <c r="D33" s="3"/>
      <c r="E33" s="3"/>
      <c r="F33" s="3"/>
      <c r="G33" s="3"/>
    </row>
    <row r="34" spans="1:93" x14ac:dyDescent="0.25">
      <c r="A34" s="3"/>
      <c r="B34" s="3"/>
      <c r="C34" s="3"/>
      <c r="D34" s="3"/>
      <c r="E34" s="3"/>
      <c r="F34" s="3"/>
      <c r="G34" s="3"/>
    </row>
    <row r="35" spans="1:93" x14ac:dyDescent="0.25">
      <c r="A35" s="3"/>
      <c r="B35" s="3"/>
      <c r="C35" s="3"/>
      <c r="D35" s="3"/>
      <c r="E35" s="3"/>
      <c r="F35" s="3"/>
      <c r="G35" s="3"/>
    </row>
    <row r="36" spans="1:93" x14ac:dyDescent="0.25">
      <c r="A36" s="3"/>
      <c r="B36" s="3"/>
      <c r="C36" s="3"/>
      <c r="D36" s="3"/>
      <c r="E36" s="3"/>
      <c r="F36" s="3"/>
      <c r="G36" s="3"/>
      <c r="CJ36" s="10"/>
      <c r="CK36" s="10"/>
      <c r="CL36" s="10"/>
      <c r="CM36" s="10"/>
      <c r="CN36" s="10"/>
    </row>
    <row r="37" spans="1:93" x14ac:dyDescent="0.25">
      <c r="A37" s="3"/>
      <c r="B37" s="3"/>
      <c r="C37" s="3"/>
      <c r="D37" s="3"/>
      <c r="E37" s="3"/>
      <c r="F37" s="3"/>
      <c r="G37" s="3"/>
      <c r="CJ37" s="10"/>
      <c r="CK37" s="10"/>
      <c r="CL37" s="10"/>
      <c r="CM37" s="10"/>
      <c r="CN37" s="10"/>
    </row>
    <row r="38" spans="1:93" x14ac:dyDescent="0.25">
      <c r="A38" s="3"/>
      <c r="B38" s="3"/>
      <c r="C38" s="3"/>
      <c r="D38" s="3"/>
      <c r="E38" s="3"/>
      <c r="F38" s="3"/>
      <c r="G38" s="3"/>
      <c r="CJ38" s="10"/>
      <c r="CK38" s="10"/>
      <c r="CL38" s="10"/>
      <c r="CM38" s="10"/>
      <c r="CN38" s="10"/>
    </row>
    <row r="39" spans="1:93" x14ac:dyDescent="0.25">
      <c r="A39" s="3"/>
      <c r="B39" s="3"/>
      <c r="C39" s="3"/>
      <c r="D39" s="3"/>
      <c r="E39" s="3"/>
      <c r="F39" s="3"/>
      <c r="G39" s="3"/>
      <c r="CJ39" s="10"/>
      <c r="CK39" s="10"/>
      <c r="CL39" s="10"/>
      <c r="CM39" s="10"/>
      <c r="CN39" s="10"/>
    </row>
    <row r="40" spans="1:93" x14ac:dyDescent="0.25">
      <c r="A40" s="3"/>
      <c r="B40" s="3"/>
      <c r="C40" s="3"/>
      <c r="D40" s="3"/>
      <c r="E40" s="3"/>
      <c r="F40" s="3"/>
      <c r="G40" s="3"/>
      <c r="CJ40" s="10"/>
      <c r="CK40" s="10"/>
      <c r="CL40" s="10"/>
      <c r="CM40" s="10"/>
      <c r="CN40" s="10"/>
    </row>
    <row r="41" spans="1:93" x14ac:dyDescent="0.25">
      <c r="A41" s="3"/>
      <c r="B41" s="3"/>
      <c r="C41" s="3"/>
      <c r="D41" s="3"/>
      <c r="E41" s="3"/>
      <c r="F41" s="3"/>
      <c r="G41" s="3"/>
    </row>
    <row r="42" spans="1:93" x14ac:dyDescent="0.25">
      <c r="A42" s="3"/>
      <c r="B42" s="3"/>
      <c r="C42" s="3"/>
      <c r="D42" s="3"/>
      <c r="E42" s="3"/>
      <c r="F42" s="3"/>
      <c r="G42" s="3"/>
    </row>
    <row r="43" spans="1:93" x14ac:dyDescent="0.25">
      <c r="A43" s="3"/>
      <c r="B43" s="3"/>
      <c r="C43" s="3"/>
      <c r="D43" s="3"/>
      <c r="E43" s="3"/>
      <c r="F43" s="3"/>
      <c r="G43" s="3"/>
    </row>
    <row r="44" spans="1:93" x14ac:dyDescent="0.25">
      <c r="A44" s="3"/>
      <c r="B44" s="3"/>
      <c r="C44" s="3"/>
      <c r="D44" s="3"/>
      <c r="E44" s="3"/>
      <c r="F44" s="3"/>
      <c r="G44" s="3"/>
    </row>
    <row r="45" spans="1:93" x14ac:dyDescent="0.25">
      <c r="A45" s="3"/>
      <c r="B45" s="3"/>
      <c r="C45" s="3"/>
      <c r="D45" s="3"/>
      <c r="E45" s="3"/>
      <c r="F45" s="3"/>
      <c r="G45" s="3"/>
    </row>
    <row r="46" spans="1:93" x14ac:dyDescent="0.25">
      <c r="A46" s="3"/>
      <c r="B46" s="3"/>
      <c r="C46" s="3"/>
      <c r="D46" s="3"/>
      <c r="E46" s="3"/>
      <c r="F46" s="3"/>
      <c r="G46" s="3"/>
    </row>
    <row r="47" spans="1:93" x14ac:dyDescent="0.25">
      <c r="A47" s="3"/>
      <c r="B47" s="3"/>
      <c r="C47" s="3"/>
      <c r="D47" s="3"/>
      <c r="E47" s="3"/>
      <c r="F47" s="3"/>
      <c r="G47" s="3"/>
    </row>
    <row r="48" spans="1:93" s="1" customFormat="1" x14ac:dyDescent="0.25">
      <c r="A48" s="3"/>
      <c r="B48" s="3"/>
      <c r="C48" s="3"/>
      <c r="D48" s="3"/>
      <c r="E48" s="3"/>
      <c r="F48" s="3"/>
      <c r="G48" s="3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10"/>
    </row>
    <row r="49" spans="1:93" s="1" customFormat="1" x14ac:dyDescent="0.25">
      <c r="A49" s="3"/>
      <c r="B49" s="3"/>
      <c r="C49" s="3"/>
      <c r="D49" s="3"/>
      <c r="E49" s="3"/>
      <c r="F49" s="3"/>
      <c r="G49" s="3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10"/>
    </row>
    <row r="50" spans="1:93" s="1" customFormat="1" x14ac:dyDescent="0.25">
      <c r="A50" s="3"/>
      <c r="B50" s="3"/>
      <c r="C50" s="3"/>
      <c r="D50" s="3"/>
      <c r="E50" s="3"/>
      <c r="F50" s="3"/>
      <c r="G50" s="3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10"/>
    </row>
    <row r="51" spans="1:93" s="1" customFormat="1" x14ac:dyDescent="0.25">
      <c r="A51" s="3"/>
      <c r="B51" s="3"/>
      <c r="C51" s="3"/>
      <c r="D51" s="3"/>
      <c r="E51" s="3"/>
      <c r="F51" s="3"/>
      <c r="G51" s="3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10"/>
    </row>
    <row r="52" spans="1:93" s="1" customFormat="1" x14ac:dyDescent="0.25">
      <c r="A52" s="3"/>
      <c r="B52" s="3"/>
      <c r="C52" s="3"/>
      <c r="D52" s="3"/>
      <c r="E52" s="3"/>
      <c r="F52" s="3"/>
      <c r="G52" s="3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10"/>
    </row>
    <row r="53" spans="1:93" s="1" customFormat="1" x14ac:dyDescent="0.25">
      <c r="A53" s="3"/>
      <c r="B53" s="3"/>
      <c r="C53" s="3"/>
      <c r="D53" s="3"/>
      <c r="E53" s="3"/>
      <c r="F53" s="3"/>
      <c r="G53" s="3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10"/>
    </row>
    <row r="54" spans="1:93" s="1" customFormat="1" x14ac:dyDescent="0.25">
      <c r="A54" s="3"/>
      <c r="B54" s="3"/>
      <c r="C54" s="3"/>
      <c r="D54" s="3"/>
      <c r="E54" s="3"/>
      <c r="F54" s="3"/>
      <c r="G54" s="3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10"/>
    </row>
    <row r="55" spans="1:93" s="1" customFormat="1" x14ac:dyDescent="0.25">
      <c r="A55" s="3"/>
      <c r="B55" s="3"/>
      <c r="C55" s="3"/>
      <c r="D55" s="3"/>
      <c r="E55" s="3"/>
      <c r="F55" s="3"/>
      <c r="G55" s="3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10"/>
    </row>
    <row r="56" spans="1:93" s="1" customFormat="1" x14ac:dyDescent="0.25">
      <c r="A56" s="3"/>
      <c r="B56" s="3"/>
      <c r="C56" s="3"/>
      <c r="D56" s="3"/>
      <c r="E56" s="3"/>
      <c r="F56" s="3"/>
      <c r="G56" s="3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10"/>
    </row>
    <row r="57" spans="1:93" s="1" customFormat="1" x14ac:dyDescent="0.25">
      <c r="A57" s="3"/>
      <c r="B57" s="3"/>
      <c r="C57" s="3"/>
      <c r="D57" s="3"/>
      <c r="E57" s="3"/>
      <c r="F57" s="3"/>
      <c r="G57" s="3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10"/>
    </row>
    <row r="58" spans="1:93" s="1" customFormat="1" x14ac:dyDescent="0.25">
      <c r="A58" s="3"/>
      <c r="B58" s="3"/>
      <c r="C58" s="3"/>
      <c r="D58" s="3"/>
      <c r="E58" s="3"/>
      <c r="F58" s="3"/>
      <c r="G58" s="3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10"/>
    </row>
    <row r="59" spans="1:93" s="1" customFormat="1" x14ac:dyDescent="0.25">
      <c r="A59" s="3"/>
      <c r="B59" s="3"/>
      <c r="C59" s="3"/>
      <c r="D59" s="3"/>
      <c r="E59" s="3"/>
      <c r="F59" s="3"/>
      <c r="G59" s="3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10"/>
    </row>
    <row r="60" spans="1:93" s="1" customFormat="1" x14ac:dyDescent="0.25">
      <c r="A60" s="3"/>
      <c r="B60" s="3"/>
      <c r="C60" s="3"/>
      <c r="D60" s="3"/>
      <c r="E60" s="3"/>
      <c r="F60" s="3"/>
      <c r="G60" s="3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10"/>
    </row>
    <row r="61" spans="1:93" s="1" customFormat="1" x14ac:dyDescent="0.25">
      <c r="A61" s="3"/>
      <c r="B61" s="3"/>
      <c r="C61" s="3"/>
      <c r="D61" s="3"/>
      <c r="E61" s="3"/>
      <c r="F61" s="3"/>
      <c r="G61" s="3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10"/>
    </row>
    <row r="62" spans="1:93" s="1" customFormat="1" x14ac:dyDescent="0.25">
      <c r="A62" s="3"/>
      <c r="B62" s="3"/>
      <c r="C62" s="3"/>
      <c r="D62" s="3"/>
      <c r="E62" s="3"/>
      <c r="F62" s="3"/>
      <c r="G62" s="3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10"/>
    </row>
    <row r="63" spans="1:93" s="1" customFormat="1" x14ac:dyDescent="0.25">
      <c r="A63" s="3"/>
      <c r="B63" s="3"/>
      <c r="C63" s="3"/>
      <c r="D63" s="3"/>
      <c r="E63" s="3"/>
      <c r="F63" s="3"/>
      <c r="G63" s="3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10"/>
    </row>
    <row r="64" spans="1:93" s="1" customFormat="1" x14ac:dyDescent="0.25">
      <c r="A64" s="3"/>
      <c r="B64" s="3"/>
      <c r="C64" s="3"/>
      <c r="D64" s="3"/>
      <c r="E64" s="3"/>
      <c r="F64" s="3"/>
      <c r="G64" s="3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10"/>
    </row>
    <row r="65" spans="1:93" s="1" customFormat="1" x14ac:dyDescent="0.25">
      <c r="A65" s="3"/>
      <c r="B65" s="3"/>
      <c r="C65" s="3"/>
      <c r="D65" s="3"/>
      <c r="E65" s="3"/>
      <c r="F65" s="3"/>
      <c r="G65" s="3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10"/>
    </row>
    <row r="66" spans="1:93" s="1" customFormat="1" x14ac:dyDescent="0.25">
      <c r="A66" s="3"/>
      <c r="B66" s="3"/>
      <c r="C66" s="3"/>
      <c r="D66" s="3"/>
      <c r="E66" s="3"/>
      <c r="F66" s="3"/>
      <c r="G66" s="3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10"/>
    </row>
    <row r="67" spans="1:93" s="1" customFormat="1" x14ac:dyDescent="0.25">
      <c r="A67" s="3"/>
      <c r="B67" s="3"/>
      <c r="C67" s="3"/>
      <c r="D67" s="3"/>
      <c r="E67" s="3"/>
      <c r="F67" s="3"/>
      <c r="G67" s="3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10"/>
    </row>
    <row r="68" spans="1:93" s="1" customFormat="1" x14ac:dyDescent="0.25">
      <c r="A68" s="3"/>
      <c r="B68" s="3"/>
      <c r="C68" s="3"/>
      <c r="D68" s="3"/>
      <c r="E68" s="3"/>
      <c r="F68" s="3"/>
      <c r="G68" s="3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10"/>
    </row>
    <row r="69" spans="1:93" s="1" customFormat="1" x14ac:dyDescent="0.25">
      <c r="A69" s="3"/>
      <c r="B69" s="3"/>
      <c r="C69" s="3"/>
      <c r="D69" s="3"/>
      <c r="E69" s="3"/>
      <c r="F69" s="3"/>
      <c r="G69" s="3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10"/>
    </row>
    <row r="70" spans="1:93" s="1" customFormat="1" x14ac:dyDescent="0.25">
      <c r="A70" s="3"/>
      <c r="B70" s="3"/>
      <c r="C70" s="3"/>
      <c r="D70" s="3"/>
      <c r="E70" s="3"/>
      <c r="F70" s="3"/>
      <c r="G70" s="3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10"/>
    </row>
    <row r="71" spans="1:93" s="1" customFormat="1" x14ac:dyDescent="0.25">
      <c r="A71" s="3"/>
      <c r="B71" s="3"/>
      <c r="C71" s="3"/>
      <c r="D71" s="3"/>
      <c r="E71" s="3"/>
      <c r="F71" s="3"/>
      <c r="G71" s="3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10"/>
    </row>
    <row r="72" spans="1:93" s="1" customFormat="1" x14ac:dyDescent="0.25">
      <c r="A72" s="3"/>
      <c r="B72" s="3"/>
      <c r="C72" s="3"/>
      <c r="D72" s="3"/>
      <c r="E72" s="3"/>
      <c r="F72" s="3"/>
      <c r="G72" s="3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10"/>
    </row>
    <row r="73" spans="1:93" s="1" customFormat="1" x14ac:dyDescent="0.25">
      <c r="A73" s="3"/>
      <c r="B73" s="3"/>
      <c r="C73" s="3"/>
      <c r="D73" s="3"/>
      <c r="E73" s="3"/>
      <c r="F73" s="3"/>
      <c r="G73" s="3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10"/>
    </row>
    <row r="74" spans="1:93" s="1" customFormat="1" x14ac:dyDescent="0.25">
      <c r="A74" s="3"/>
      <c r="B74" s="3"/>
      <c r="C74" s="3"/>
      <c r="D74" s="3"/>
      <c r="E74" s="3"/>
      <c r="F74" s="3"/>
      <c r="G74" s="3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10"/>
    </row>
    <row r="75" spans="1:93" s="1" customFormat="1" x14ac:dyDescent="0.25">
      <c r="A75" s="3"/>
      <c r="B75" s="3"/>
      <c r="C75" s="3"/>
      <c r="D75" s="3"/>
      <c r="E75" s="3"/>
      <c r="F75" s="3"/>
      <c r="G75" s="3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10"/>
    </row>
    <row r="76" spans="1:93" s="1" customFormat="1" x14ac:dyDescent="0.25">
      <c r="A76" s="3"/>
      <c r="B76" s="3"/>
      <c r="C76" s="3"/>
      <c r="D76" s="3"/>
      <c r="E76" s="3"/>
      <c r="F76" s="3"/>
      <c r="G76" s="3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10"/>
    </row>
    <row r="77" spans="1:93" s="1" customFormat="1" x14ac:dyDescent="0.25">
      <c r="A77" s="3"/>
      <c r="B77" s="3"/>
      <c r="C77" s="3"/>
      <c r="D77" s="3"/>
      <c r="E77" s="3"/>
      <c r="F77" s="3"/>
      <c r="G77" s="3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10"/>
    </row>
    <row r="78" spans="1:93" s="1" customFormat="1" x14ac:dyDescent="0.25">
      <c r="A78" s="3"/>
      <c r="B78" s="3"/>
      <c r="C78" s="3"/>
      <c r="D78" s="3"/>
      <c r="E78" s="3"/>
      <c r="F78" s="3"/>
      <c r="G78" s="3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10"/>
    </row>
    <row r="79" spans="1:93" s="1" customFormat="1" x14ac:dyDescent="0.25">
      <c r="A79" s="3"/>
      <c r="B79" s="3"/>
      <c r="C79" s="3"/>
      <c r="D79" s="3"/>
      <c r="E79" s="3"/>
      <c r="F79" s="3"/>
      <c r="G79" s="3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10"/>
    </row>
    <row r="80" spans="1:93" s="1" customFormat="1" x14ac:dyDescent="0.25">
      <c r="A80" s="3"/>
      <c r="B80" s="3"/>
      <c r="C80" s="3"/>
      <c r="D80" s="3"/>
      <c r="E80" s="3"/>
      <c r="F80" s="3"/>
      <c r="G80" s="3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10"/>
    </row>
    <row r="81" spans="1:93" s="1" customFormat="1" x14ac:dyDescent="0.25">
      <c r="A81" s="3"/>
      <c r="B81" s="3"/>
      <c r="C81" s="3"/>
      <c r="D81" s="3"/>
      <c r="E81" s="3"/>
      <c r="F81" s="3"/>
      <c r="G81" s="3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10"/>
    </row>
    <row r="82" spans="1:93" s="1" customFormat="1" x14ac:dyDescent="0.25">
      <c r="A82" s="3"/>
      <c r="B82" s="3"/>
      <c r="C82" s="3"/>
      <c r="D82" s="3"/>
      <c r="E82" s="3"/>
      <c r="F82" s="3"/>
      <c r="G82" s="3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10"/>
    </row>
    <row r="83" spans="1:93" s="1" customFormat="1" x14ac:dyDescent="0.25">
      <c r="A83" s="3"/>
      <c r="B83" s="3"/>
      <c r="C83" s="3"/>
      <c r="D83" s="3"/>
      <c r="E83" s="3"/>
      <c r="F83" s="3"/>
      <c r="G83" s="3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10"/>
    </row>
    <row r="84" spans="1:93" s="1" customFormat="1" x14ac:dyDescent="0.25">
      <c r="A84" s="3"/>
      <c r="B84" s="3"/>
      <c r="C84" s="3"/>
      <c r="D84" s="3"/>
      <c r="E84" s="3"/>
      <c r="F84" s="3"/>
      <c r="G84" s="3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10"/>
    </row>
    <row r="85" spans="1:93" s="1" customFormat="1" x14ac:dyDescent="0.25">
      <c r="A85" s="3"/>
      <c r="B85" s="3"/>
      <c r="C85" s="3"/>
      <c r="D85" s="3"/>
      <c r="E85" s="3"/>
      <c r="F85" s="3"/>
      <c r="G85" s="3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10"/>
    </row>
    <row r="86" spans="1:93" s="1" customFormat="1" x14ac:dyDescent="0.25">
      <c r="A86" s="3"/>
      <c r="B86" s="3"/>
      <c r="C86" s="3"/>
      <c r="D86" s="3"/>
      <c r="E86" s="3"/>
      <c r="F86" s="3"/>
      <c r="G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10"/>
    </row>
    <row r="87" spans="1:93" s="1" customFormat="1" x14ac:dyDescent="0.25">
      <c r="A87" s="3"/>
      <c r="B87" s="3"/>
      <c r="C87" s="3"/>
      <c r="D87" s="3"/>
      <c r="E87" s="3"/>
      <c r="F87" s="3"/>
      <c r="G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10"/>
    </row>
    <row r="88" spans="1:93" s="1" customFormat="1" x14ac:dyDescent="0.25">
      <c r="A88" s="3"/>
      <c r="B88" s="3"/>
      <c r="C88" s="3"/>
      <c r="D88" s="3"/>
      <c r="E88" s="3"/>
      <c r="F88" s="3"/>
      <c r="G88" s="3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10"/>
    </row>
    <row r="89" spans="1:93" s="1" customFormat="1" x14ac:dyDescent="0.25">
      <c r="A89" s="3"/>
      <c r="B89" s="3"/>
      <c r="C89" s="3"/>
      <c r="D89" s="3"/>
      <c r="E89" s="3"/>
      <c r="F89" s="3"/>
      <c r="G89" s="3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10"/>
    </row>
    <row r="90" spans="1:93" s="1" customFormat="1" x14ac:dyDescent="0.25">
      <c r="A90" s="3"/>
      <c r="B90" s="3"/>
      <c r="C90" s="3"/>
      <c r="D90" s="3"/>
      <c r="E90" s="3"/>
      <c r="F90" s="3"/>
      <c r="G90" s="3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10"/>
    </row>
    <row r="91" spans="1:93" s="1" customFormat="1" x14ac:dyDescent="0.25">
      <c r="A91" s="3"/>
      <c r="B91" s="3"/>
      <c r="C91" s="3"/>
      <c r="D91" s="3"/>
      <c r="E91" s="3"/>
      <c r="F91" s="3"/>
      <c r="G91" s="3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10"/>
    </row>
    <row r="92" spans="1:93" s="1" customFormat="1" x14ac:dyDescent="0.25">
      <c r="A92" s="3"/>
      <c r="B92" s="3"/>
      <c r="C92" s="3"/>
      <c r="D92" s="3"/>
      <c r="E92" s="3"/>
      <c r="F92" s="3"/>
      <c r="G92" s="3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10"/>
    </row>
    <row r="93" spans="1:93" s="1" customFormat="1" x14ac:dyDescent="0.25">
      <c r="A93" s="3"/>
      <c r="B93" s="3"/>
      <c r="C93" s="3"/>
      <c r="D93" s="3"/>
      <c r="E93" s="3"/>
      <c r="F93" s="3"/>
      <c r="G93" s="3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10"/>
    </row>
    <row r="94" spans="1:93" s="1" customFormat="1" x14ac:dyDescent="0.25">
      <c r="A94" s="3"/>
      <c r="B94" s="3"/>
      <c r="C94" s="3"/>
      <c r="D94" s="3"/>
      <c r="E94" s="3"/>
      <c r="F94" s="3"/>
      <c r="G94" s="3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10"/>
    </row>
    <row r="95" spans="1:93" s="1" customFormat="1" x14ac:dyDescent="0.25">
      <c r="A95" s="3"/>
      <c r="B95" s="3"/>
      <c r="C95" s="3"/>
      <c r="D95" s="3"/>
      <c r="E95" s="3"/>
      <c r="F95" s="3"/>
      <c r="G95" s="3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10"/>
    </row>
    <row r="96" spans="1:93" s="1" customFormat="1" x14ac:dyDescent="0.25">
      <c r="A96" s="3"/>
      <c r="B96" s="3"/>
      <c r="C96" s="3"/>
      <c r="D96" s="3"/>
      <c r="E96" s="3"/>
      <c r="F96" s="3"/>
      <c r="G96" s="3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10"/>
    </row>
    <row r="97" spans="1:93" s="1" customFormat="1" x14ac:dyDescent="0.25">
      <c r="A97" s="3"/>
      <c r="B97" s="3"/>
      <c r="C97" s="3"/>
      <c r="D97" s="3"/>
      <c r="E97" s="3"/>
      <c r="F97" s="3"/>
      <c r="G97" s="3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10"/>
    </row>
    <row r="98" spans="1:93" s="1" customFormat="1" x14ac:dyDescent="0.25">
      <c r="A98" s="3"/>
      <c r="B98" s="3"/>
      <c r="C98" s="3"/>
      <c r="D98" s="3"/>
      <c r="E98" s="3"/>
      <c r="F98" s="3"/>
      <c r="G98" s="3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10"/>
    </row>
    <row r="99" spans="1:93" s="1" customFormat="1" x14ac:dyDescent="0.25">
      <c r="A99" s="3"/>
      <c r="B99" s="3"/>
      <c r="C99" s="3"/>
      <c r="D99" s="3"/>
      <c r="E99" s="3"/>
      <c r="F99" s="3"/>
      <c r="G99" s="3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10"/>
    </row>
    <row r="100" spans="1:93" s="1" customFormat="1" x14ac:dyDescent="0.25">
      <c r="A100" s="3"/>
      <c r="B100" s="3"/>
      <c r="C100" s="3"/>
      <c r="D100" s="3"/>
      <c r="E100" s="3"/>
      <c r="F100" s="3"/>
      <c r="G100" s="3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10"/>
    </row>
    <row r="101" spans="1:93" s="1" customFormat="1" x14ac:dyDescent="0.25">
      <c r="A101" s="3"/>
      <c r="B101" s="3"/>
      <c r="C101" s="3"/>
      <c r="D101" s="3"/>
      <c r="E101" s="3"/>
      <c r="F101" s="3"/>
      <c r="G101" s="3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10"/>
    </row>
    <row r="102" spans="1:93" s="1" customFormat="1" x14ac:dyDescent="0.25">
      <c r="A102" s="3"/>
      <c r="B102" s="3"/>
      <c r="C102" s="3"/>
      <c r="D102" s="3"/>
      <c r="E102" s="3"/>
      <c r="F102" s="3"/>
      <c r="G102" s="3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10"/>
    </row>
    <row r="103" spans="1:93" s="1" customFormat="1" x14ac:dyDescent="0.25">
      <c r="A103" s="3"/>
      <c r="B103" s="3"/>
      <c r="C103" s="3"/>
      <c r="D103" s="3"/>
      <c r="E103" s="3"/>
      <c r="F103" s="3"/>
      <c r="G103" s="3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10"/>
    </row>
    <row r="104" spans="1:93" s="1" customFormat="1" x14ac:dyDescent="0.25">
      <c r="A104" s="3"/>
      <c r="B104" s="3"/>
      <c r="C104" s="3"/>
      <c r="D104" s="3"/>
      <c r="E104" s="3"/>
      <c r="F104" s="3"/>
      <c r="G104" s="3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10"/>
    </row>
    <row r="105" spans="1:93" s="1" customFormat="1" x14ac:dyDescent="0.25">
      <c r="A105" s="3"/>
      <c r="B105" s="3"/>
      <c r="C105" s="3"/>
      <c r="D105" s="3"/>
      <c r="E105" s="3"/>
      <c r="F105" s="3"/>
      <c r="G105" s="3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10"/>
    </row>
    <row r="106" spans="1:93" s="1" customFormat="1" x14ac:dyDescent="0.25">
      <c r="A106" s="3"/>
      <c r="B106" s="3"/>
      <c r="C106" s="3"/>
      <c r="D106" s="3"/>
      <c r="E106" s="3"/>
      <c r="F106" s="3"/>
      <c r="G106" s="3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10"/>
    </row>
    <row r="107" spans="1:93" s="1" customFormat="1" x14ac:dyDescent="0.25">
      <c r="A107" s="3"/>
      <c r="B107" s="3"/>
      <c r="C107" s="3"/>
      <c r="D107" s="3"/>
      <c r="E107" s="3"/>
      <c r="F107" s="3"/>
      <c r="G107" s="3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10"/>
    </row>
    <row r="108" spans="1:93" s="1" customFormat="1" x14ac:dyDescent="0.25">
      <c r="A108" s="3"/>
      <c r="B108" s="3"/>
      <c r="C108" s="3"/>
      <c r="D108" s="3"/>
      <c r="E108" s="3"/>
      <c r="F108" s="3"/>
      <c r="G108" s="3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10"/>
    </row>
    <row r="109" spans="1:93" s="1" customFormat="1" x14ac:dyDescent="0.25">
      <c r="A109" s="3"/>
      <c r="B109" s="3"/>
      <c r="C109" s="3"/>
      <c r="D109" s="3"/>
      <c r="E109" s="3"/>
      <c r="F109" s="3"/>
      <c r="G109" s="3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10"/>
    </row>
    <row r="110" spans="1:93" s="1" customFormat="1" x14ac:dyDescent="0.25">
      <c r="A110" s="3"/>
      <c r="B110" s="3"/>
      <c r="C110" s="3"/>
      <c r="D110" s="3"/>
      <c r="E110" s="3"/>
      <c r="F110" s="3"/>
      <c r="G110" s="3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10"/>
    </row>
    <row r="111" spans="1:93" s="1" customFormat="1" x14ac:dyDescent="0.25">
      <c r="A111" s="3"/>
      <c r="B111" s="3"/>
      <c r="C111" s="3"/>
      <c r="D111" s="3"/>
      <c r="E111" s="3"/>
      <c r="F111" s="3"/>
      <c r="G111" s="3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10"/>
    </row>
    <row r="112" spans="1:93" s="1" customFormat="1" x14ac:dyDescent="0.25">
      <c r="A112" s="3"/>
      <c r="B112" s="3"/>
      <c r="C112" s="3"/>
      <c r="D112" s="3"/>
      <c r="E112" s="3"/>
      <c r="F112" s="3"/>
      <c r="G112" s="3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10"/>
    </row>
    <row r="113" spans="1:93" s="1" customFormat="1" x14ac:dyDescent="0.25">
      <c r="A113" s="3"/>
      <c r="B113" s="3"/>
      <c r="C113" s="3"/>
      <c r="D113" s="3"/>
      <c r="E113" s="3"/>
      <c r="F113" s="3"/>
      <c r="G113" s="3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10"/>
    </row>
    <row r="114" spans="1:93" s="1" customFormat="1" x14ac:dyDescent="0.25">
      <c r="A114" s="3"/>
      <c r="B114" s="3"/>
      <c r="C114" s="3"/>
      <c r="D114" s="3"/>
      <c r="E114" s="3"/>
      <c r="F114" s="3"/>
      <c r="G114" s="3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10"/>
    </row>
    <row r="115" spans="1:93" s="1" customFormat="1" x14ac:dyDescent="0.25">
      <c r="A115" s="3"/>
      <c r="B115" s="3"/>
      <c r="C115" s="3"/>
      <c r="D115" s="3"/>
      <c r="E115" s="3"/>
      <c r="F115" s="3"/>
      <c r="G115" s="3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10"/>
    </row>
    <row r="116" spans="1:93" s="1" customFormat="1" x14ac:dyDescent="0.25">
      <c r="A116" s="3"/>
      <c r="B116" s="3"/>
      <c r="C116" s="3"/>
      <c r="D116" s="3"/>
      <c r="E116" s="3"/>
      <c r="F116" s="3"/>
      <c r="G116" s="3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10"/>
    </row>
    <row r="117" spans="1:93" s="1" customFormat="1" x14ac:dyDescent="0.25">
      <c r="A117" s="3"/>
      <c r="B117" s="3"/>
      <c r="C117" s="3"/>
      <c r="D117" s="3"/>
      <c r="E117" s="3"/>
      <c r="F117" s="3"/>
      <c r="G117" s="3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10"/>
    </row>
    <row r="118" spans="1:93" s="1" customFormat="1" x14ac:dyDescent="0.25">
      <c r="A118" s="3"/>
      <c r="B118" s="3"/>
      <c r="C118" s="3"/>
      <c r="D118" s="3"/>
      <c r="E118" s="3"/>
      <c r="F118" s="3"/>
      <c r="G118" s="3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10"/>
    </row>
    <row r="119" spans="1:93" s="1" customFormat="1" x14ac:dyDescent="0.25">
      <c r="A119" s="3"/>
      <c r="B119" s="3"/>
      <c r="C119" s="3"/>
      <c r="D119" s="3"/>
      <c r="E119" s="3"/>
      <c r="F119" s="3"/>
      <c r="G119" s="3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10"/>
    </row>
    <row r="120" spans="1:93" s="1" customFormat="1" x14ac:dyDescent="0.25">
      <c r="A120" s="3"/>
      <c r="B120" s="3"/>
      <c r="C120" s="3"/>
      <c r="D120" s="3"/>
      <c r="E120" s="3"/>
      <c r="F120" s="3"/>
      <c r="G120" s="3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10"/>
    </row>
    <row r="121" spans="1:93" s="1" customFormat="1" x14ac:dyDescent="0.25">
      <c r="A121" s="3"/>
      <c r="B121" s="3"/>
      <c r="C121" s="3"/>
      <c r="D121" s="3"/>
      <c r="E121" s="3"/>
      <c r="F121" s="3"/>
      <c r="G121" s="3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10"/>
    </row>
    <row r="122" spans="1:93" s="1" customFormat="1" x14ac:dyDescent="0.25">
      <c r="A122" s="3"/>
      <c r="B122" s="3"/>
      <c r="C122" s="3"/>
      <c r="D122" s="3"/>
      <c r="E122" s="3"/>
      <c r="F122" s="3"/>
      <c r="G122" s="3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10"/>
    </row>
    <row r="123" spans="1:93" s="1" customFormat="1" x14ac:dyDescent="0.25">
      <c r="A123" s="3"/>
      <c r="B123" s="3"/>
      <c r="C123" s="3"/>
      <c r="D123" s="3"/>
      <c r="E123" s="3"/>
      <c r="F123" s="3"/>
      <c r="G123" s="3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10"/>
    </row>
    <row r="124" spans="1:93" s="1" customFormat="1" x14ac:dyDescent="0.25">
      <c r="A124" s="3"/>
      <c r="B124" s="3"/>
      <c r="C124" s="3"/>
      <c r="D124" s="3"/>
      <c r="E124" s="3"/>
      <c r="F124" s="3"/>
      <c r="G124" s="3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10"/>
    </row>
    <row r="125" spans="1:93" s="1" customFormat="1" x14ac:dyDescent="0.25">
      <c r="A125" s="3"/>
      <c r="B125" s="3"/>
      <c r="C125" s="3"/>
      <c r="D125" s="3"/>
      <c r="E125" s="3"/>
      <c r="F125" s="3"/>
      <c r="G125" s="3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10"/>
    </row>
    <row r="126" spans="1:93" s="1" customFormat="1" x14ac:dyDescent="0.25">
      <c r="A126" s="3"/>
      <c r="B126" s="3"/>
      <c r="C126" s="3"/>
      <c r="D126" s="3"/>
      <c r="E126" s="3"/>
      <c r="F126" s="3"/>
      <c r="G126" s="3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10"/>
    </row>
    <row r="127" spans="1:93" s="1" customFormat="1" x14ac:dyDescent="0.25">
      <c r="A127" s="3"/>
      <c r="B127" s="3"/>
      <c r="C127" s="3"/>
      <c r="D127" s="3"/>
      <c r="E127" s="3"/>
      <c r="F127" s="3"/>
      <c r="G127" s="3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10"/>
    </row>
    <row r="128" spans="1:93" s="1" customFormat="1" x14ac:dyDescent="0.25">
      <c r="A128" s="3"/>
      <c r="B128" s="3"/>
      <c r="C128" s="3"/>
      <c r="D128" s="3"/>
      <c r="E128" s="3"/>
      <c r="F128" s="3"/>
      <c r="G128" s="3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10"/>
    </row>
    <row r="129" spans="1:93" s="1" customFormat="1" x14ac:dyDescent="0.25">
      <c r="A129" s="3"/>
      <c r="B129" s="3"/>
      <c r="C129" s="3"/>
      <c r="D129" s="3"/>
      <c r="E129" s="3"/>
      <c r="F129" s="3"/>
      <c r="G129" s="3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10"/>
    </row>
    <row r="130" spans="1:93" s="1" customFormat="1" x14ac:dyDescent="0.25">
      <c r="A130" s="3"/>
      <c r="B130" s="3"/>
      <c r="C130" s="3"/>
      <c r="D130" s="3"/>
      <c r="E130" s="3"/>
      <c r="F130" s="3"/>
      <c r="G130" s="3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10"/>
    </row>
    <row r="131" spans="1:93" s="1" customFormat="1" x14ac:dyDescent="0.25">
      <c r="A131" s="3"/>
      <c r="B131" s="3"/>
      <c r="C131" s="3"/>
      <c r="D131" s="3"/>
      <c r="E131" s="3"/>
      <c r="F131" s="3"/>
      <c r="G131" s="3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10"/>
    </row>
    <row r="132" spans="1:93" s="1" customFormat="1" x14ac:dyDescent="0.25">
      <c r="A132" s="3"/>
      <c r="B132" s="3"/>
      <c r="C132" s="3"/>
      <c r="D132" s="3"/>
      <c r="E132" s="3"/>
      <c r="F132" s="3"/>
      <c r="G132" s="3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10"/>
    </row>
    <row r="133" spans="1:93" s="1" customFormat="1" x14ac:dyDescent="0.25">
      <c r="A133" s="3"/>
      <c r="B133" s="3"/>
      <c r="C133" s="3"/>
      <c r="D133" s="3"/>
      <c r="E133" s="3"/>
      <c r="F133" s="3"/>
      <c r="G133" s="3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10"/>
    </row>
    <row r="134" spans="1:93" s="1" customFormat="1" x14ac:dyDescent="0.25">
      <c r="A134" s="3"/>
      <c r="B134" s="3"/>
      <c r="C134" s="3"/>
      <c r="D134" s="3"/>
      <c r="E134" s="3"/>
      <c r="F134" s="3"/>
      <c r="G134" s="3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10"/>
    </row>
    <row r="135" spans="1:93" s="1" customFormat="1" x14ac:dyDescent="0.25">
      <c r="A135" s="3"/>
      <c r="B135" s="3"/>
      <c r="C135" s="3"/>
      <c r="D135" s="3"/>
      <c r="E135" s="3"/>
      <c r="F135" s="3"/>
      <c r="G135" s="3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10"/>
    </row>
    <row r="136" spans="1:93" s="1" customFormat="1" x14ac:dyDescent="0.25">
      <c r="A136" s="3"/>
      <c r="B136" s="3"/>
      <c r="C136" s="3"/>
      <c r="D136" s="3"/>
      <c r="E136" s="3"/>
      <c r="F136" s="3"/>
      <c r="G136" s="3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10"/>
    </row>
    <row r="137" spans="1:93" s="1" customFormat="1" x14ac:dyDescent="0.25">
      <c r="A137" s="3"/>
      <c r="B137" s="3"/>
      <c r="C137" s="3"/>
      <c r="D137" s="3"/>
      <c r="E137" s="3"/>
      <c r="F137" s="3"/>
      <c r="G137" s="3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10"/>
    </row>
    <row r="138" spans="1:93" s="1" customFormat="1" x14ac:dyDescent="0.25">
      <c r="A138" s="3"/>
      <c r="B138" s="3"/>
      <c r="C138" s="3"/>
      <c r="D138" s="3"/>
      <c r="E138" s="3"/>
      <c r="F138" s="3"/>
      <c r="G138" s="3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10"/>
    </row>
    <row r="139" spans="1:93" s="1" customFormat="1" x14ac:dyDescent="0.25">
      <c r="A139" s="3"/>
      <c r="B139" s="3"/>
      <c r="C139" s="3"/>
      <c r="D139" s="3"/>
      <c r="E139" s="3"/>
      <c r="F139" s="3"/>
      <c r="G139" s="3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10"/>
    </row>
    <row r="140" spans="1:93" s="1" customFormat="1" x14ac:dyDescent="0.25">
      <c r="A140" s="3"/>
      <c r="B140" s="3"/>
      <c r="C140" s="3"/>
      <c r="D140" s="3"/>
      <c r="E140" s="3"/>
      <c r="F140" s="3"/>
      <c r="G140" s="3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10"/>
    </row>
    <row r="141" spans="1:93" s="1" customFormat="1" x14ac:dyDescent="0.25">
      <c r="A141" s="3"/>
      <c r="B141" s="3"/>
      <c r="C141" s="3"/>
      <c r="D141" s="3"/>
      <c r="E141" s="3"/>
      <c r="F141" s="3"/>
      <c r="G141" s="3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10"/>
    </row>
    <row r="142" spans="1:93" s="1" customFormat="1" x14ac:dyDescent="0.25">
      <c r="A142" s="3"/>
      <c r="B142" s="3"/>
      <c r="C142" s="3"/>
      <c r="D142" s="3"/>
      <c r="E142" s="3"/>
      <c r="F142" s="3"/>
      <c r="G142" s="3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10"/>
    </row>
    <row r="143" spans="1:93" s="1" customFormat="1" x14ac:dyDescent="0.25">
      <c r="A143" s="3"/>
      <c r="B143" s="3"/>
      <c r="C143" s="3"/>
      <c r="D143" s="3"/>
      <c r="E143" s="3"/>
      <c r="F143" s="3"/>
      <c r="G143" s="3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10"/>
    </row>
    <row r="144" spans="1:93" s="1" customFormat="1" x14ac:dyDescent="0.25">
      <c r="A144" s="3"/>
      <c r="B144" s="3"/>
      <c r="C144" s="3"/>
      <c r="D144" s="3"/>
      <c r="E144" s="3"/>
      <c r="F144" s="3"/>
      <c r="G144" s="3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10"/>
    </row>
    <row r="145" spans="1:93" s="1" customFormat="1" x14ac:dyDescent="0.25">
      <c r="A145" s="3"/>
      <c r="B145" s="3"/>
      <c r="C145" s="3"/>
      <c r="D145" s="3"/>
      <c r="E145" s="3"/>
      <c r="F145" s="3"/>
      <c r="G145" s="3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10"/>
    </row>
    <row r="146" spans="1:93" s="1" customFormat="1" x14ac:dyDescent="0.25">
      <c r="A146" s="3"/>
      <c r="B146" s="3"/>
      <c r="C146" s="3"/>
      <c r="D146" s="3"/>
      <c r="E146" s="3"/>
      <c r="F146" s="3"/>
      <c r="G146" s="3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10"/>
    </row>
    <row r="147" spans="1:93" s="1" customFormat="1" x14ac:dyDescent="0.25">
      <c r="A147" s="3"/>
      <c r="B147" s="3"/>
      <c r="C147" s="3"/>
      <c r="D147" s="3"/>
      <c r="E147" s="3"/>
      <c r="F147" s="3"/>
      <c r="G147" s="3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10"/>
    </row>
    <row r="148" spans="1:93" s="1" customFormat="1" x14ac:dyDescent="0.25">
      <c r="A148" s="3"/>
      <c r="B148" s="3"/>
      <c r="C148" s="3"/>
      <c r="D148" s="3"/>
      <c r="E148" s="3"/>
      <c r="F148" s="3"/>
      <c r="G148" s="3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10"/>
    </row>
    <row r="149" spans="1:93" s="1" customFormat="1" x14ac:dyDescent="0.25">
      <c r="A149" s="3"/>
      <c r="B149" s="3"/>
      <c r="C149" s="3"/>
      <c r="D149" s="3"/>
      <c r="E149" s="3"/>
      <c r="F149" s="3"/>
      <c r="G149" s="3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10"/>
    </row>
    <row r="150" spans="1:93" s="1" customFormat="1" x14ac:dyDescent="0.25">
      <c r="A150" s="3"/>
      <c r="B150" s="3"/>
      <c r="C150" s="3"/>
      <c r="D150" s="3"/>
      <c r="E150" s="3"/>
      <c r="F150" s="3"/>
      <c r="G150" s="3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10"/>
    </row>
    <row r="151" spans="1:93" s="1" customFormat="1" x14ac:dyDescent="0.25">
      <c r="A151" s="3"/>
      <c r="B151" s="3"/>
      <c r="C151" s="3"/>
      <c r="D151" s="3"/>
      <c r="E151" s="3"/>
      <c r="F151" s="3"/>
      <c r="G151" s="3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10"/>
    </row>
    <row r="152" spans="1:93" s="1" customFormat="1" x14ac:dyDescent="0.25">
      <c r="A152" s="3"/>
      <c r="B152" s="3"/>
      <c r="C152" s="3"/>
      <c r="D152" s="3"/>
      <c r="E152" s="3"/>
      <c r="F152" s="3"/>
      <c r="G152" s="3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10"/>
    </row>
    <row r="153" spans="1:93" s="1" customFormat="1" x14ac:dyDescent="0.25">
      <c r="A153" s="3"/>
      <c r="B153" s="3"/>
      <c r="C153" s="3"/>
      <c r="D153" s="3"/>
      <c r="E153" s="3"/>
      <c r="F153" s="3"/>
      <c r="G153" s="3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10"/>
    </row>
    <row r="154" spans="1:93" s="1" customFormat="1" x14ac:dyDescent="0.25">
      <c r="A154" s="3"/>
      <c r="B154" s="3"/>
      <c r="C154" s="3"/>
      <c r="D154" s="3"/>
      <c r="E154" s="3"/>
      <c r="F154" s="3"/>
      <c r="G154" s="3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10"/>
    </row>
    <row r="155" spans="1:93" s="1" customFormat="1" x14ac:dyDescent="0.25">
      <c r="A155" s="3"/>
      <c r="B155" s="3"/>
      <c r="C155" s="3"/>
      <c r="D155" s="3"/>
      <c r="E155" s="3"/>
      <c r="F155" s="3"/>
      <c r="G155" s="3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10"/>
    </row>
    <row r="156" spans="1:93" s="1" customFormat="1" x14ac:dyDescent="0.25">
      <c r="A156" s="3"/>
      <c r="B156" s="3"/>
      <c r="C156" s="3"/>
      <c r="D156" s="3"/>
      <c r="E156" s="3"/>
      <c r="F156" s="3"/>
      <c r="G156" s="3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10"/>
    </row>
    <row r="157" spans="1:93" s="1" customFormat="1" x14ac:dyDescent="0.25">
      <c r="A157" s="3"/>
      <c r="B157" s="3"/>
      <c r="C157" s="3"/>
      <c r="D157" s="3"/>
      <c r="E157" s="3"/>
      <c r="F157" s="3"/>
      <c r="G157" s="3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10"/>
    </row>
    <row r="158" spans="1:93" s="1" customFormat="1" x14ac:dyDescent="0.25">
      <c r="A158" s="3"/>
      <c r="B158" s="3"/>
      <c r="C158" s="3"/>
      <c r="D158" s="3"/>
      <c r="E158" s="3"/>
      <c r="F158" s="3"/>
      <c r="G158" s="3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10"/>
    </row>
    <row r="159" spans="1:93" s="1" customFormat="1" x14ac:dyDescent="0.25">
      <c r="A159" s="3"/>
      <c r="B159" s="3"/>
      <c r="C159" s="3"/>
      <c r="D159" s="3"/>
      <c r="E159" s="3"/>
      <c r="F159" s="3"/>
      <c r="G159" s="3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10"/>
    </row>
    <row r="160" spans="1:93" s="1" customFormat="1" x14ac:dyDescent="0.25">
      <c r="A160" s="3"/>
      <c r="B160" s="3"/>
      <c r="C160" s="3"/>
      <c r="D160" s="3"/>
      <c r="E160" s="3"/>
      <c r="F160" s="3"/>
      <c r="G160" s="3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10"/>
    </row>
    <row r="161" spans="1:93" s="1" customFormat="1" x14ac:dyDescent="0.25">
      <c r="A161" s="3"/>
      <c r="B161" s="3"/>
      <c r="C161" s="3"/>
      <c r="D161" s="3"/>
      <c r="E161" s="3"/>
      <c r="F161" s="3"/>
      <c r="G161" s="3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10"/>
    </row>
    <row r="162" spans="1:93" s="1" customFormat="1" x14ac:dyDescent="0.25">
      <c r="A162" s="3"/>
      <c r="B162" s="3"/>
      <c r="C162" s="3"/>
      <c r="D162" s="3"/>
      <c r="E162" s="3"/>
      <c r="F162" s="3"/>
      <c r="G162" s="3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10"/>
    </row>
    <row r="163" spans="1:93" s="1" customFormat="1" x14ac:dyDescent="0.25">
      <c r="A163" s="3"/>
      <c r="B163" s="3"/>
      <c r="C163" s="3"/>
      <c r="D163" s="3"/>
      <c r="E163" s="3"/>
      <c r="F163" s="3"/>
      <c r="G163" s="3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10"/>
    </row>
    <row r="164" spans="1:93" s="1" customFormat="1" x14ac:dyDescent="0.25">
      <c r="A164" s="3"/>
      <c r="B164" s="3"/>
      <c r="C164" s="3"/>
      <c r="D164" s="3"/>
      <c r="E164" s="3"/>
      <c r="F164" s="3"/>
      <c r="G164" s="3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10"/>
    </row>
    <row r="165" spans="1:93" s="1" customFormat="1" x14ac:dyDescent="0.25">
      <c r="A165" s="3"/>
      <c r="B165" s="3"/>
      <c r="C165" s="3"/>
      <c r="D165" s="3"/>
      <c r="E165" s="3"/>
      <c r="F165" s="3"/>
      <c r="G165" s="3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10"/>
    </row>
    <row r="166" spans="1:93" s="1" customFormat="1" x14ac:dyDescent="0.25">
      <c r="A166" s="3"/>
      <c r="B166" s="3"/>
      <c r="C166" s="3"/>
      <c r="D166" s="3"/>
      <c r="E166" s="3"/>
      <c r="F166" s="3"/>
      <c r="G166" s="3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10"/>
    </row>
    <row r="167" spans="1:93" s="1" customFormat="1" x14ac:dyDescent="0.25">
      <c r="A167" s="3"/>
      <c r="B167" s="3"/>
      <c r="C167" s="3"/>
      <c r="D167" s="3"/>
      <c r="E167" s="3"/>
      <c r="F167" s="3"/>
      <c r="G167" s="3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10"/>
    </row>
    <row r="168" spans="1:93" s="1" customFormat="1" x14ac:dyDescent="0.25">
      <c r="A168" s="3"/>
      <c r="B168" s="3"/>
      <c r="C168" s="3"/>
      <c r="D168" s="3"/>
      <c r="E168" s="3"/>
      <c r="F168" s="3"/>
      <c r="G168" s="3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10"/>
    </row>
    <row r="169" spans="1:93" s="1" customFormat="1" x14ac:dyDescent="0.25">
      <c r="A169" s="3"/>
      <c r="B169" s="3"/>
      <c r="C169" s="3"/>
      <c r="D169" s="3"/>
      <c r="E169" s="3"/>
      <c r="F169" s="3"/>
      <c r="G169" s="3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10"/>
    </row>
    <row r="170" spans="1:93" s="1" customFormat="1" x14ac:dyDescent="0.25">
      <c r="A170" s="3"/>
      <c r="B170" s="3"/>
      <c r="C170" s="3"/>
      <c r="D170" s="3"/>
      <c r="E170" s="3"/>
      <c r="F170" s="3"/>
      <c r="G170" s="3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10"/>
    </row>
    <row r="171" spans="1:93" s="1" customFormat="1" x14ac:dyDescent="0.25">
      <c r="A171" s="3"/>
      <c r="B171" s="3"/>
      <c r="C171" s="3"/>
      <c r="D171" s="3"/>
      <c r="E171" s="3"/>
      <c r="F171" s="3"/>
      <c r="G171" s="3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10"/>
    </row>
    <row r="172" spans="1:93" s="1" customFormat="1" x14ac:dyDescent="0.25">
      <c r="A172" s="3"/>
      <c r="B172" s="3"/>
      <c r="C172" s="3"/>
      <c r="D172" s="3"/>
      <c r="E172" s="3"/>
      <c r="F172" s="3"/>
      <c r="G172" s="3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10"/>
    </row>
    <row r="173" spans="1:93" s="1" customFormat="1" x14ac:dyDescent="0.25">
      <c r="A173" s="3"/>
      <c r="B173" s="3"/>
      <c r="C173" s="3"/>
      <c r="D173" s="3"/>
      <c r="E173" s="3"/>
      <c r="F173" s="3"/>
      <c r="G173" s="3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10"/>
    </row>
    <row r="174" spans="1:93" s="1" customFormat="1" x14ac:dyDescent="0.25">
      <c r="A174" s="3"/>
      <c r="B174" s="3"/>
      <c r="C174" s="3"/>
      <c r="D174" s="3"/>
      <c r="E174" s="3"/>
      <c r="F174" s="3"/>
      <c r="G174" s="3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10"/>
    </row>
    <row r="175" spans="1:93" s="1" customFormat="1" x14ac:dyDescent="0.25">
      <c r="A175" s="3"/>
      <c r="B175" s="3"/>
      <c r="C175" s="3"/>
      <c r="D175" s="3"/>
      <c r="E175" s="3"/>
      <c r="F175" s="3"/>
      <c r="G175" s="3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10"/>
    </row>
    <row r="176" spans="1:93" s="1" customFormat="1" x14ac:dyDescent="0.25">
      <c r="A176" s="3"/>
      <c r="B176" s="3"/>
      <c r="C176" s="3"/>
      <c r="D176" s="3"/>
      <c r="E176" s="3"/>
      <c r="F176" s="3"/>
      <c r="G176" s="3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10"/>
    </row>
    <row r="177" spans="1:93" s="1" customFormat="1" x14ac:dyDescent="0.25">
      <c r="A177" s="3"/>
      <c r="B177" s="3"/>
      <c r="C177" s="3"/>
      <c r="D177" s="3"/>
      <c r="E177" s="3"/>
      <c r="F177" s="3"/>
      <c r="G177" s="3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10"/>
    </row>
    <row r="178" spans="1:93" s="1" customFormat="1" x14ac:dyDescent="0.25">
      <c r="A178" s="3"/>
      <c r="B178" s="3"/>
      <c r="C178" s="3"/>
      <c r="D178" s="3"/>
      <c r="E178" s="3"/>
      <c r="F178" s="3"/>
      <c r="G178" s="3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10"/>
    </row>
    <row r="179" spans="1:93" s="1" customFormat="1" x14ac:dyDescent="0.25">
      <c r="A179" s="3"/>
      <c r="B179" s="3"/>
      <c r="C179" s="3"/>
      <c r="D179" s="3"/>
      <c r="E179" s="3"/>
      <c r="F179" s="3"/>
      <c r="G179" s="3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10"/>
    </row>
    <row r="180" spans="1:93" s="1" customFormat="1" x14ac:dyDescent="0.25">
      <c r="A180" s="3"/>
      <c r="B180" s="3"/>
      <c r="C180" s="3"/>
      <c r="D180" s="3"/>
      <c r="E180" s="3"/>
      <c r="F180" s="3"/>
      <c r="G180" s="3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10"/>
    </row>
    <row r="181" spans="1:93" s="1" customFormat="1" x14ac:dyDescent="0.25">
      <c r="A181" s="3"/>
      <c r="B181" s="3"/>
      <c r="C181" s="3"/>
      <c r="D181" s="3"/>
      <c r="E181" s="3"/>
      <c r="F181" s="3"/>
      <c r="G181" s="3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10"/>
    </row>
    <row r="182" spans="1:93" s="1" customFormat="1" x14ac:dyDescent="0.25">
      <c r="A182" s="3"/>
      <c r="B182" s="3"/>
      <c r="C182" s="3"/>
      <c r="D182" s="3"/>
      <c r="E182" s="3"/>
      <c r="F182" s="3"/>
      <c r="G182" s="3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10"/>
    </row>
    <row r="183" spans="1:93" s="1" customFormat="1" x14ac:dyDescent="0.25">
      <c r="A183" s="3"/>
      <c r="B183" s="3"/>
      <c r="C183" s="3"/>
      <c r="D183" s="3"/>
      <c r="E183" s="3"/>
      <c r="F183" s="3"/>
      <c r="G183" s="3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10"/>
    </row>
    <row r="184" spans="1:93" s="1" customFormat="1" x14ac:dyDescent="0.25">
      <c r="A184" s="3"/>
      <c r="B184" s="3"/>
      <c r="C184" s="3"/>
      <c r="D184" s="3"/>
      <c r="E184" s="3"/>
      <c r="F184" s="3"/>
      <c r="G184" s="3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10"/>
    </row>
    <row r="185" spans="1:93" s="1" customFormat="1" x14ac:dyDescent="0.25">
      <c r="A185" s="3"/>
      <c r="B185" s="3"/>
      <c r="C185" s="3"/>
      <c r="D185" s="3"/>
      <c r="E185" s="3"/>
      <c r="F185" s="3"/>
      <c r="G185" s="3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10"/>
    </row>
    <row r="186" spans="1:93" s="1" customFormat="1" x14ac:dyDescent="0.25">
      <c r="A186" s="3"/>
      <c r="B186" s="3"/>
      <c r="C186" s="3"/>
      <c r="D186" s="3"/>
      <c r="E186" s="3"/>
      <c r="F186" s="3"/>
      <c r="G186" s="3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10"/>
    </row>
    <row r="187" spans="1:93" s="1" customFormat="1" x14ac:dyDescent="0.25">
      <c r="A187" s="3"/>
      <c r="B187" s="3"/>
      <c r="C187" s="3"/>
      <c r="D187" s="3"/>
      <c r="E187" s="3"/>
      <c r="F187" s="3"/>
      <c r="G187" s="3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10"/>
    </row>
    <row r="188" spans="1:93" s="1" customFormat="1" x14ac:dyDescent="0.25">
      <c r="A188" s="3"/>
      <c r="B188" s="3"/>
      <c r="C188" s="3"/>
      <c r="D188" s="3"/>
      <c r="E188" s="3"/>
      <c r="F188" s="3"/>
      <c r="G188" s="3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10"/>
    </row>
    <row r="189" spans="1:93" s="1" customFormat="1" x14ac:dyDescent="0.25">
      <c r="A189" s="3"/>
      <c r="B189" s="3"/>
      <c r="C189" s="3"/>
      <c r="D189" s="3"/>
      <c r="E189" s="3"/>
      <c r="F189" s="3"/>
      <c r="G189" s="3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10"/>
    </row>
    <row r="190" spans="1:93" s="1" customFormat="1" x14ac:dyDescent="0.25">
      <c r="A190" s="3"/>
      <c r="B190" s="3"/>
      <c r="C190" s="3"/>
      <c r="D190" s="3"/>
      <c r="E190" s="3"/>
      <c r="F190" s="3"/>
      <c r="G190" s="3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10"/>
    </row>
    <row r="191" spans="1:93" s="1" customFormat="1" x14ac:dyDescent="0.25">
      <c r="A191" s="3"/>
      <c r="B191" s="3"/>
      <c r="C191" s="3"/>
      <c r="D191" s="3"/>
      <c r="E191" s="3"/>
      <c r="F191" s="3"/>
      <c r="G191" s="3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10"/>
    </row>
    <row r="192" spans="1:93" s="1" customFormat="1" x14ac:dyDescent="0.25">
      <c r="A192" s="3"/>
      <c r="B192" s="3"/>
      <c r="C192" s="3"/>
      <c r="D192" s="3"/>
      <c r="E192" s="3"/>
      <c r="F192" s="3"/>
      <c r="G192" s="3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10"/>
    </row>
    <row r="193" spans="1:93" s="1" customFormat="1" x14ac:dyDescent="0.25">
      <c r="A193" s="3"/>
      <c r="B193" s="3"/>
      <c r="C193" s="3"/>
      <c r="D193" s="3"/>
      <c r="E193" s="3"/>
      <c r="F193" s="3"/>
      <c r="G193" s="3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10"/>
    </row>
    <row r="194" spans="1:93" s="1" customFormat="1" x14ac:dyDescent="0.25">
      <c r="A194" s="3"/>
      <c r="B194" s="3"/>
      <c r="C194" s="3"/>
      <c r="D194" s="3"/>
      <c r="E194" s="3"/>
      <c r="F194" s="3"/>
      <c r="G194" s="3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10"/>
    </row>
    <row r="195" spans="1:93" s="1" customFormat="1" x14ac:dyDescent="0.25">
      <c r="A195" s="3"/>
      <c r="B195" s="3"/>
      <c r="C195" s="3"/>
      <c r="D195" s="3"/>
      <c r="E195" s="3"/>
      <c r="F195" s="3"/>
      <c r="G195" s="3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10"/>
    </row>
    <row r="196" spans="1:93" s="1" customFormat="1" x14ac:dyDescent="0.25">
      <c r="A196" s="3"/>
      <c r="B196" s="3"/>
      <c r="C196" s="3"/>
      <c r="D196" s="3"/>
      <c r="E196" s="3"/>
      <c r="F196" s="3"/>
      <c r="G196" s="3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10"/>
    </row>
    <row r="197" spans="1:93" s="1" customFormat="1" x14ac:dyDescent="0.25">
      <c r="A197" s="3"/>
      <c r="B197" s="3"/>
      <c r="C197" s="3"/>
      <c r="D197" s="3"/>
      <c r="E197" s="3"/>
      <c r="F197" s="3"/>
      <c r="G197" s="3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10"/>
    </row>
    <row r="198" spans="1:93" s="1" customFormat="1" x14ac:dyDescent="0.25">
      <c r="A198" s="3"/>
      <c r="B198" s="3"/>
      <c r="C198" s="3"/>
      <c r="D198" s="3"/>
      <c r="E198" s="3"/>
      <c r="F198" s="3"/>
      <c r="G198" s="3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10"/>
    </row>
    <row r="199" spans="1:93" s="1" customFormat="1" x14ac:dyDescent="0.25">
      <c r="A199" s="3"/>
      <c r="B199" s="3"/>
      <c r="C199" s="3"/>
      <c r="D199" s="3"/>
      <c r="E199" s="3"/>
      <c r="F199" s="3"/>
      <c r="G199" s="3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10"/>
    </row>
    <row r="200" spans="1:93" s="1" customFormat="1" x14ac:dyDescent="0.25">
      <c r="A200" s="3"/>
      <c r="B200" s="3"/>
      <c r="C200" s="3"/>
      <c r="D200" s="3"/>
      <c r="E200" s="3"/>
      <c r="F200" s="3"/>
      <c r="G200" s="3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10"/>
    </row>
    <row r="201" spans="1:93" s="1" customFormat="1" x14ac:dyDescent="0.25">
      <c r="A201" s="3"/>
      <c r="B201" s="3"/>
      <c r="C201" s="3"/>
      <c r="D201" s="3"/>
      <c r="E201" s="3"/>
      <c r="F201" s="3"/>
      <c r="G201" s="3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10"/>
    </row>
    <row r="202" spans="1:93" s="1" customFormat="1" x14ac:dyDescent="0.25">
      <c r="A202" s="3"/>
      <c r="B202" s="3"/>
      <c r="C202" s="3"/>
      <c r="D202" s="3"/>
      <c r="E202" s="3"/>
      <c r="F202" s="3"/>
      <c r="G202" s="3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10"/>
    </row>
    <row r="203" spans="1:93" s="1" customFormat="1" x14ac:dyDescent="0.25">
      <c r="A203" s="3"/>
      <c r="B203" s="3"/>
      <c r="C203" s="3"/>
      <c r="D203" s="3"/>
      <c r="E203" s="3"/>
      <c r="F203" s="3"/>
      <c r="G203" s="3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10"/>
    </row>
    <row r="204" spans="1:93" s="1" customFormat="1" x14ac:dyDescent="0.25">
      <c r="A204" s="3"/>
      <c r="B204" s="3"/>
      <c r="C204" s="3"/>
      <c r="D204" s="3"/>
      <c r="E204" s="3"/>
      <c r="F204" s="3"/>
      <c r="G204" s="3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10"/>
    </row>
    <row r="205" spans="1:93" s="1" customFormat="1" x14ac:dyDescent="0.25">
      <c r="A205" s="3"/>
      <c r="B205" s="3"/>
      <c r="C205" s="3"/>
      <c r="D205" s="3"/>
      <c r="E205" s="3"/>
      <c r="F205" s="3"/>
      <c r="G205" s="3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10"/>
    </row>
    <row r="206" spans="1:93" s="1" customFormat="1" x14ac:dyDescent="0.25">
      <c r="A206" s="3"/>
      <c r="B206" s="3"/>
      <c r="C206" s="3"/>
      <c r="D206" s="3"/>
      <c r="E206" s="3"/>
      <c r="F206" s="3"/>
      <c r="G206" s="3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10"/>
    </row>
    <row r="207" spans="1:93" s="1" customFormat="1" x14ac:dyDescent="0.25">
      <c r="A207" s="3"/>
      <c r="B207" s="3"/>
      <c r="C207" s="3"/>
      <c r="D207" s="3"/>
      <c r="E207" s="3"/>
      <c r="F207" s="3"/>
      <c r="G207" s="3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10"/>
    </row>
  </sheetData>
  <mergeCells count="6">
    <mergeCell ref="B25:G25"/>
    <mergeCell ref="B9:B10"/>
    <mergeCell ref="C9:C10"/>
    <mergeCell ref="D9:D10"/>
    <mergeCell ref="E9:E10"/>
    <mergeCell ref="B20:G20"/>
  </mergeCells>
  <conditionalFormatting sqref="B11:G13 B15:G19">
    <cfRule type="cellIs" dxfId="364" priority="2" operator="greaterThanOrEqual">
      <formula>10000</formula>
    </cfRule>
  </conditionalFormatting>
  <conditionalFormatting sqref="B14:G14">
    <cfRule type="cellIs" dxfId="363" priority="1" operator="greaterThanOrEqual">
      <formula>10000</formula>
    </cfRule>
  </conditionalFormatting>
  <hyperlinks>
    <hyperlink ref="A5" location="Índice!A36" display="Índice"/>
  </hyperlinks>
  <printOptions horizontalCentered="1"/>
  <pageMargins left="0.59055118110236227" right="0.43307086614173229" top="0.51181102362204722" bottom="0.51181102362204722" header="0" footer="0.31496062992125984"/>
  <pageSetup paperSize="9" orientation="portrait" r:id="rId1"/>
  <headerFooter scaleWithDoc="0"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H44"/>
  <sheetViews>
    <sheetView showGridLines="0" topLeftCell="A16" zoomScale="120" zoomScaleNormal="120" zoomScalePageLayoutView="120" workbookViewId="0">
      <selection activeCell="A43" sqref="A43"/>
    </sheetView>
  </sheetViews>
  <sheetFormatPr defaultColWidth="8.85546875" defaultRowHeight="13.5" x14ac:dyDescent="0.25"/>
  <cols>
    <col min="1" max="1" width="33.5703125" style="3" customWidth="1"/>
    <col min="2" max="2" width="7.140625" style="9" customWidth="1"/>
    <col min="3" max="6" width="6.28515625" style="9" customWidth="1"/>
    <col min="7" max="7" width="5.7109375" style="15" customWidth="1"/>
    <col min="8" max="8" width="6" style="9" customWidth="1"/>
    <col min="9" max="16384" width="8.85546875" style="2"/>
  </cols>
  <sheetData>
    <row r="1" spans="1:8" s="17" customFormat="1" ht="12.75" x14ac:dyDescent="0.2"/>
    <row r="2" spans="1:8" s="17" customFormat="1" ht="12.75" x14ac:dyDescent="0.2"/>
    <row r="3" spans="1:8" s="17" customFormat="1" ht="12.75" x14ac:dyDescent="0.2"/>
    <row r="4" spans="1:8" s="17" customFormat="1" ht="12.75" x14ac:dyDescent="0.2"/>
    <row r="5" spans="1:8" s="17" customFormat="1" ht="12.75" x14ac:dyDescent="0.2">
      <c r="A5" s="147" t="s">
        <v>203</v>
      </c>
    </row>
    <row r="6" spans="1:8" s="17" customFormat="1" ht="18.75" x14ac:dyDescent="0.3">
      <c r="A6" s="26" t="s">
        <v>201</v>
      </c>
    </row>
    <row r="7" spans="1:8" s="17" customFormat="1" ht="12.75" x14ac:dyDescent="0.2"/>
    <row r="8" spans="1:8" s="17" customFormat="1" ht="18" customHeight="1" x14ac:dyDescent="0.2">
      <c r="A8" s="200" t="s">
        <v>505</v>
      </c>
      <c r="B8" s="18"/>
      <c r="C8" s="18"/>
    </row>
    <row r="9" spans="1:8" ht="13.5" customHeight="1" x14ac:dyDescent="0.2">
      <c r="A9" s="24"/>
      <c r="B9" s="335">
        <v>2015</v>
      </c>
      <c r="C9" s="335">
        <v>2016</v>
      </c>
      <c r="D9" s="335">
        <v>2017</v>
      </c>
      <c r="E9" s="332">
        <v>2018</v>
      </c>
      <c r="F9" s="332"/>
      <c r="G9" s="333"/>
      <c r="H9" s="217">
        <v>2019</v>
      </c>
    </row>
    <row r="10" spans="1:8" ht="13.5" customHeight="1" x14ac:dyDescent="0.2">
      <c r="A10" s="25"/>
      <c r="B10" s="336"/>
      <c r="C10" s="336"/>
      <c r="D10" s="336"/>
      <c r="E10" s="221" t="s">
        <v>80</v>
      </c>
      <c r="F10" s="221" t="s">
        <v>3</v>
      </c>
      <c r="G10" s="255" t="s">
        <v>246</v>
      </c>
      <c r="H10" s="221" t="s">
        <v>80</v>
      </c>
    </row>
    <row r="11" spans="1:8" ht="15" customHeight="1" x14ac:dyDescent="0.2">
      <c r="A11" s="24" t="s">
        <v>81</v>
      </c>
      <c r="B11" s="88">
        <v>124.857916</v>
      </c>
      <c r="C11" s="88">
        <v>112.691008</v>
      </c>
      <c r="D11" s="88">
        <v>140.159987</v>
      </c>
      <c r="E11" s="73">
        <v>159.18799999999999</v>
      </c>
      <c r="F11" s="88">
        <v>128.597543</v>
      </c>
      <c r="G11" s="73">
        <v>80.783440334698597</v>
      </c>
      <c r="H11" s="73">
        <v>168.64099999999999</v>
      </c>
    </row>
    <row r="12" spans="1:8" ht="13.5" customHeight="1" x14ac:dyDescent="0.2">
      <c r="A12" s="20" t="s">
        <v>82</v>
      </c>
      <c r="B12" s="88">
        <v>61.949753000000001</v>
      </c>
      <c r="C12" s="88">
        <v>64</v>
      </c>
      <c r="D12" s="88">
        <v>77.8</v>
      </c>
      <c r="E12" s="73">
        <v>117.783</v>
      </c>
      <c r="F12" s="88">
        <v>98.295828</v>
      </c>
      <c r="G12" s="73">
        <v>83.455021522630602</v>
      </c>
      <c r="H12" s="73">
        <v>122.158</v>
      </c>
    </row>
    <row r="13" spans="1:8" ht="12.75" customHeight="1" x14ac:dyDescent="0.2">
      <c r="A13" s="91" t="s">
        <v>507</v>
      </c>
      <c r="B13" s="88">
        <v>22.862565</v>
      </c>
      <c r="C13" s="88">
        <v>21.07</v>
      </c>
      <c r="D13" s="88">
        <v>19.516060000000003</v>
      </c>
      <c r="E13" s="73">
        <v>22.771999999999998</v>
      </c>
      <c r="F13" s="88">
        <v>20.708136</v>
      </c>
      <c r="G13" s="73">
        <v>90.936834709292114</v>
      </c>
      <c r="H13" s="73">
        <v>26.780999999999999</v>
      </c>
    </row>
    <row r="14" spans="1:8" ht="12.75" customHeight="1" x14ac:dyDescent="0.2">
      <c r="A14" s="91" t="s">
        <v>506</v>
      </c>
      <c r="B14" s="88">
        <v>61.9</v>
      </c>
      <c r="C14" s="88">
        <v>63.5</v>
      </c>
      <c r="D14" s="88">
        <v>81.3</v>
      </c>
      <c r="E14" s="73">
        <v>95.010999999999996</v>
      </c>
      <c r="F14" s="88">
        <v>77.587692000000004</v>
      </c>
      <c r="G14" s="73">
        <v>81.66179916009726</v>
      </c>
      <c r="H14" s="73">
        <v>95.376999999999995</v>
      </c>
    </row>
    <row r="15" spans="1:8" ht="13.5" customHeight="1" x14ac:dyDescent="0.2">
      <c r="A15" s="20" t="s">
        <v>87</v>
      </c>
      <c r="B15" s="88">
        <v>40.045597999999998</v>
      </c>
      <c r="C15" s="88">
        <v>27.621008</v>
      </c>
      <c r="D15" s="88">
        <v>42.843926999999994</v>
      </c>
      <c r="E15" s="73">
        <v>41.405000000000001</v>
      </c>
      <c r="F15" s="88">
        <v>30.301715000000002</v>
      </c>
      <c r="G15" s="73">
        <v>73.183709696896514</v>
      </c>
      <c r="H15" s="73">
        <v>46.482999999999997</v>
      </c>
    </row>
    <row r="16" spans="1:8" ht="12.75" customHeight="1" x14ac:dyDescent="0.2">
      <c r="A16" s="91" t="s">
        <v>508</v>
      </c>
      <c r="B16" s="88">
        <v>34.468407999999997</v>
      </c>
      <c r="C16" s="88">
        <v>27.359007999999999</v>
      </c>
      <c r="D16" s="88">
        <v>40.057046999999997</v>
      </c>
      <c r="E16" s="73">
        <v>39.005000000000003</v>
      </c>
      <c r="F16" s="88">
        <v>30.301715000000002</v>
      </c>
      <c r="G16" s="73">
        <v>77.686745289065513</v>
      </c>
      <c r="H16" s="73">
        <v>46.482999999999997</v>
      </c>
    </row>
    <row r="17" spans="1:8" ht="12.75" customHeight="1" x14ac:dyDescent="0.2">
      <c r="A17" s="91" t="s">
        <v>509</v>
      </c>
      <c r="B17" s="88">
        <v>5.5771899999999999</v>
      </c>
      <c r="C17" s="88">
        <v>0.26200000000000001</v>
      </c>
      <c r="D17" s="88">
        <v>2.78688</v>
      </c>
      <c r="E17" s="73">
        <v>2.4</v>
      </c>
      <c r="F17" s="88">
        <v>0</v>
      </c>
      <c r="G17" s="73">
        <v>0</v>
      </c>
      <c r="H17" s="73">
        <v>0</v>
      </c>
    </row>
    <row r="18" spans="1:8" ht="15" customHeight="1" x14ac:dyDescent="0.2">
      <c r="A18" s="24" t="s">
        <v>185</v>
      </c>
      <c r="B18" s="88">
        <v>176.27227999999997</v>
      </c>
      <c r="C18" s="88">
        <v>152.26962900000001</v>
      </c>
      <c r="D18" s="88">
        <v>153.83874699999998</v>
      </c>
      <c r="E18" s="73">
        <v>178.654</v>
      </c>
      <c r="F18" s="88">
        <v>158.05265</v>
      </c>
      <c r="G18" s="73">
        <v>88.468576130397309</v>
      </c>
      <c r="H18" s="73">
        <v>185.09700000000001</v>
      </c>
    </row>
    <row r="19" spans="1:8" ht="13.5" customHeight="1" x14ac:dyDescent="0.2">
      <c r="A19" s="20" t="s">
        <v>510</v>
      </c>
      <c r="B19" s="88">
        <v>92.671746999999982</v>
      </c>
      <c r="C19" s="88">
        <v>99.876245999999995</v>
      </c>
      <c r="D19" s="88">
        <v>102.285912</v>
      </c>
      <c r="E19" s="73">
        <v>106.506</v>
      </c>
      <c r="F19" s="88">
        <v>107.43290999999999</v>
      </c>
      <c r="G19" s="73">
        <v>100.87028899780293</v>
      </c>
      <c r="H19" s="73">
        <v>111.334</v>
      </c>
    </row>
    <row r="20" spans="1:8" ht="12.75" customHeight="1" x14ac:dyDescent="0.2">
      <c r="A20" s="91" t="s">
        <v>253</v>
      </c>
      <c r="B20" s="88">
        <v>30.991747</v>
      </c>
      <c r="C20" s="88">
        <v>31.511369999999999</v>
      </c>
      <c r="D20" s="88">
        <v>33.797921000000002</v>
      </c>
      <c r="E20" s="73">
        <v>34.704000000000001</v>
      </c>
      <c r="F20" s="88">
        <v>37.026279000000002</v>
      </c>
      <c r="G20" s="73">
        <v>106.69167531120331</v>
      </c>
      <c r="H20" s="73">
        <v>42.975999999999999</v>
      </c>
    </row>
    <row r="21" spans="1:8" ht="12.75" customHeight="1" x14ac:dyDescent="0.2">
      <c r="A21" s="91" t="s">
        <v>254</v>
      </c>
      <c r="B21" s="88">
        <v>36.4</v>
      </c>
      <c r="C21" s="88">
        <v>31.986902000000001</v>
      </c>
      <c r="D21" s="88">
        <v>39.300934999999996</v>
      </c>
      <c r="E21" s="73">
        <v>21.170999999999999</v>
      </c>
      <c r="F21" s="88">
        <v>39.4</v>
      </c>
      <c r="G21" s="73">
        <v>186.10363232724009</v>
      </c>
      <c r="H21" s="73">
        <v>19.292999999999999</v>
      </c>
    </row>
    <row r="22" spans="1:8" ht="12.75" customHeight="1" x14ac:dyDescent="0.2">
      <c r="A22" s="91" t="s">
        <v>257</v>
      </c>
      <c r="B22" s="88">
        <v>18.899999999999999</v>
      </c>
      <c r="C22" s="88">
        <v>31.569745999999999</v>
      </c>
      <c r="D22" s="88">
        <v>24</v>
      </c>
      <c r="E22" s="73">
        <v>24.294</v>
      </c>
      <c r="F22" s="88">
        <v>26.129721</v>
      </c>
      <c r="G22" s="73">
        <v>107.55627315386516</v>
      </c>
      <c r="H22" s="73">
        <v>23.489000000000001</v>
      </c>
    </row>
    <row r="23" spans="1:8" ht="12.75" customHeight="1" x14ac:dyDescent="0.2">
      <c r="A23" s="91" t="s">
        <v>511</v>
      </c>
      <c r="B23" s="88">
        <v>6.38</v>
      </c>
      <c r="C23" s="88">
        <v>4.8082279999999997</v>
      </c>
      <c r="D23" s="88">
        <v>5.1870560000000001</v>
      </c>
      <c r="E23" s="73">
        <v>6.5439999999999996</v>
      </c>
      <c r="F23" s="88">
        <v>4.8769100000000005</v>
      </c>
      <c r="G23" s="73">
        <v>74.524908312958445</v>
      </c>
      <c r="H23" s="73">
        <v>6.2759999999999998</v>
      </c>
    </row>
    <row r="24" spans="1:8" ht="12.75" customHeight="1" x14ac:dyDescent="0.2">
      <c r="A24" s="91" t="s">
        <v>259</v>
      </c>
      <c r="B24" s="88">
        <v>22.099999999999998</v>
      </c>
      <c r="C24" s="88">
        <v>21.9</v>
      </c>
      <c r="D24" s="88">
        <v>16</v>
      </c>
      <c r="E24" s="73">
        <v>19.792999999999999</v>
      </c>
      <c r="F24" s="88"/>
      <c r="G24" s="73">
        <v>0</v>
      </c>
      <c r="H24" s="73">
        <v>15.3</v>
      </c>
    </row>
    <row r="25" spans="1:8" ht="12.75" customHeight="1" x14ac:dyDescent="0.2">
      <c r="A25" s="20" t="s">
        <v>512</v>
      </c>
      <c r="B25" s="88">
        <v>48.400532999999996</v>
      </c>
      <c r="C25" s="88">
        <v>42.493383000000001</v>
      </c>
      <c r="D25" s="88">
        <v>51.552834999999995</v>
      </c>
      <c r="E25" s="73">
        <v>72.147999999999996</v>
      </c>
      <c r="F25" s="88">
        <v>50.61974</v>
      </c>
      <c r="G25" s="73">
        <v>70.160974663192334</v>
      </c>
      <c r="H25" s="73">
        <v>73.763000000000005</v>
      </c>
    </row>
    <row r="26" spans="1:8" ht="12.75" customHeight="1" x14ac:dyDescent="0.2">
      <c r="A26" s="91" t="s">
        <v>513</v>
      </c>
      <c r="B26" s="88">
        <v>4.1179449999999997</v>
      </c>
      <c r="C26" s="88">
        <v>1.6343749999999999</v>
      </c>
      <c r="D26" s="88">
        <v>2.1651569999999998</v>
      </c>
      <c r="E26" s="73">
        <v>6</v>
      </c>
      <c r="F26" s="88">
        <v>2.0886589999999998</v>
      </c>
      <c r="G26" s="73">
        <v>34.810983333333326</v>
      </c>
      <c r="H26" s="73">
        <v>4</v>
      </c>
    </row>
    <row r="27" spans="1:8" ht="12.75" customHeight="1" x14ac:dyDescent="0.2">
      <c r="A27" s="91" t="s">
        <v>514</v>
      </c>
      <c r="B27" s="88">
        <v>44.282587999999997</v>
      </c>
      <c r="C27" s="88">
        <v>40.859008000000003</v>
      </c>
      <c r="D27" s="88">
        <v>49.387677999999994</v>
      </c>
      <c r="E27" s="73">
        <v>66.147999999999996</v>
      </c>
      <c r="F27" s="88">
        <v>48.531081</v>
      </c>
      <c r="G27" s="73">
        <v>73.367420027816422</v>
      </c>
      <c r="H27" s="73">
        <v>69.763000000000005</v>
      </c>
    </row>
    <row r="28" spans="1:8" ht="15" customHeight="1" x14ac:dyDescent="0.2">
      <c r="A28" s="24" t="s">
        <v>515</v>
      </c>
      <c r="B28" s="88">
        <v>-30.721993999999981</v>
      </c>
      <c r="C28" s="88">
        <v>-35.876245999999995</v>
      </c>
      <c r="D28" s="88">
        <v>-24.485911999999999</v>
      </c>
      <c r="E28" s="73">
        <v>11.277000000000001</v>
      </c>
      <c r="F28" s="88">
        <v>-9.1370819999999924</v>
      </c>
      <c r="G28" s="72" t="s">
        <v>177</v>
      </c>
      <c r="H28" s="73">
        <v>10.823999999999998</v>
      </c>
    </row>
    <row r="29" spans="1:8" ht="15" customHeight="1" x14ac:dyDescent="0.2">
      <c r="A29" s="24" t="s">
        <v>516</v>
      </c>
      <c r="B29" s="88">
        <v>-91.459961999999962</v>
      </c>
      <c r="C29" s="88">
        <v>-67.199629000000016</v>
      </c>
      <c r="D29" s="88">
        <v>-56.522686999999976</v>
      </c>
      <c r="E29" s="73">
        <v>-60.871000000000009</v>
      </c>
      <c r="F29" s="88">
        <v>-59.756822</v>
      </c>
      <c r="G29" s="72" t="s">
        <v>177</v>
      </c>
      <c r="H29" s="73">
        <v>-62.939000000000014</v>
      </c>
    </row>
    <row r="30" spans="1:8" ht="15" customHeight="1" x14ac:dyDescent="0.2">
      <c r="A30" s="201" t="s">
        <v>525</v>
      </c>
      <c r="B30" s="67">
        <v>-51.414363999999964</v>
      </c>
      <c r="C30" s="67">
        <v>-39.578621000000012</v>
      </c>
      <c r="D30" s="67">
        <v>-13.678759999999983</v>
      </c>
      <c r="E30" s="204">
        <v>-19.466000000000008</v>
      </c>
      <c r="F30" s="67">
        <v>-29.455106999999998</v>
      </c>
      <c r="G30" s="72" t="s">
        <v>177</v>
      </c>
      <c r="H30" s="204">
        <v>-16.456000000000017</v>
      </c>
    </row>
    <row r="31" spans="1:8" s="5" customFormat="1" ht="15" customHeight="1" x14ac:dyDescent="0.2">
      <c r="A31" s="24" t="s">
        <v>520</v>
      </c>
      <c r="B31" s="88">
        <v>-6.8</v>
      </c>
      <c r="C31" s="88">
        <v>-5.4</v>
      </c>
      <c r="D31" s="88">
        <v>0</v>
      </c>
      <c r="E31" s="73">
        <v>0</v>
      </c>
      <c r="F31" s="88">
        <v>-2.05525</v>
      </c>
      <c r="G31" s="78" t="s">
        <v>177</v>
      </c>
      <c r="H31" s="73">
        <v>0</v>
      </c>
    </row>
    <row r="32" spans="1:8" ht="13.5" customHeight="1" x14ac:dyDescent="0.2">
      <c r="A32" s="20" t="s">
        <v>521</v>
      </c>
      <c r="B32" s="158">
        <v>-6.8</v>
      </c>
      <c r="C32" s="158">
        <v>-5.4</v>
      </c>
      <c r="D32" s="158">
        <v>0</v>
      </c>
      <c r="E32" s="206">
        <v>0</v>
      </c>
      <c r="F32" s="158">
        <v>-2.05525</v>
      </c>
      <c r="G32" s="72" t="s">
        <v>177</v>
      </c>
      <c r="H32" s="206">
        <v>0</v>
      </c>
    </row>
    <row r="33" spans="1:8" ht="13.5" customHeight="1" x14ac:dyDescent="0.2">
      <c r="A33" s="20" t="s">
        <v>522</v>
      </c>
      <c r="B33" s="158">
        <v>0</v>
      </c>
      <c r="C33" s="158">
        <v>0</v>
      </c>
      <c r="D33" s="158">
        <v>0</v>
      </c>
      <c r="E33" s="206">
        <v>0</v>
      </c>
      <c r="F33" s="158">
        <v>0</v>
      </c>
      <c r="G33" s="72" t="s">
        <v>177</v>
      </c>
      <c r="H33" s="206">
        <v>0</v>
      </c>
    </row>
    <row r="34" spans="1:8" s="5" customFormat="1" ht="15" customHeight="1" x14ac:dyDescent="0.2">
      <c r="A34" s="24" t="s">
        <v>523</v>
      </c>
      <c r="B34" s="158">
        <v>13.6</v>
      </c>
      <c r="C34" s="158">
        <v>30.4</v>
      </c>
      <c r="D34" s="158">
        <v>0</v>
      </c>
      <c r="E34" s="206">
        <v>0</v>
      </c>
      <c r="F34" s="158">
        <v>-1.4</v>
      </c>
      <c r="G34" s="72" t="s">
        <v>177</v>
      </c>
      <c r="H34" s="206">
        <v>0</v>
      </c>
    </row>
    <row r="35" spans="1:8" ht="15" customHeight="1" x14ac:dyDescent="0.2">
      <c r="A35" s="201" t="s">
        <v>524</v>
      </c>
      <c r="B35" s="67">
        <v>-44.614363999999959</v>
      </c>
      <c r="C35" s="67">
        <v>-14.578621000000012</v>
      </c>
      <c r="D35" s="67">
        <v>-13.678759999999983</v>
      </c>
      <c r="E35" s="204">
        <v>-19.466000000000008</v>
      </c>
      <c r="F35" s="67">
        <v>-32.910356999999998</v>
      </c>
      <c r="G35" s="72" t="s">
        <v>177</v>
      </c>
      <c r="H35" s="204">
        <v>-16.456000000000017</v>
      </c>
    </row>
    <row r="36" spans="1:8" s="5" customFormat="1" ht="15" customHeight="1" x14ac:dyDescent="0.2">
      <c r="A36" s="24" t="s">
        <v>526</v>
      </c>
      <c r="B36" s="88">
        <v>44.604362879</v>
      </c>
      <c r="C36" s="88">
        <v>14.6</v>
      </c>
      <c r="D36" s="88">
        <v>13.728484999999999</v>
      </c>
      <c r="E36" s="73">
        <v>19.466999999999999</v>
      </c>
      <c r="F36" s="88">
        <v>32.88297</v>
      </c>
      <c r="G36" s="72" t="s">
        <v>177</v>
      </c>
      <c r="H36" s="206">
        <v>16.456999999999997</v>
      </c>
    </row>
    <row r="37" spans="1:8" ht="13.5" customHeight="1" x14ac:dyDescent="0.2">
      <c r="A37" s="20" t="s">
        <v>527</v>
      </c>
      <c r="B37" s="88">
        <v>32.5</v>
      </c>
      <c r="C37" s="88">
        <v>2.6</v>
      </c>
      <c r="D37" s="88">
        <v>9.9382400000000004</v>
      </c>
      <c r="E37" s="73">
        <v>26</v>
      </c>
      <c r="F37" s="88">
        <v>16.555558000000001</v>
      </c>
      <c r="G37" s="72" t="s">
        <v>177</v>
      </c>
      <c r="H37" s="206">
        <v>26.361999999999998</v>
      </c>
    </row>
    <row r="38" spans="1:8" ht="13.5" customHeight="1" x14ac:dyDescent="0.2">
      <c r="A38" s="20" t="s">
        <v>530</v>
      </c>
      <c r="B38" s="88">
        <v>12.104362879</v>
      </c>
      <c r="C38" s="88">
        <v>12</v>
      </c>
      <c r="D38" s="88">
        <v>3.7902449999999988</v>
      </c>
      <c r="E38" s="73">
        <v>-6.5330000000000013</v>
      </c>
      <c r="F38" s="88">
        <v>16.327411999999999</v>
      </c>
      <c r="G38" s="72" t="s">
        <v>177</v>
      </c>
      <c r="H38" s="206">
        <v>-9.9050000000000011</v>
      </c>
    </row>
    <row r="39" spans="1:8" ht="12.75" customHeight="1" x14ac:dyDescent="0.2">
      <c r="A39" s="91" t="s">
        <v>94</v>
      </c>
      <c r="B39" s="88">
        <v>13.054180000000001</v>
      </c>
      <c r="C39" s="88">
        <v>13.5</v>
      </c>
      <c r="D39" s="88">
        <v>9.3306310000000003</v>
      </c>
      <c r="E39" s="73">
        <v>27.143000000000001</v>
      </c>
      <c r="F39" s="88">
        <v>18.229365999999999</v>
      </c>
      <c r="G39" s="72" t="s">
        <v>177</v>
      </c>
      <c r="H39" s="206">
        <v>23.280999999999999</v>
      </c>
    </row>
    <row r="40" spans="1:8" ht="12.75" customHeight="1" x14ac:dyDescent="0.2">
      <c r="A40" s="91" t="s">
        <v>95</v>
      </c>
      <c r="B40" s="88">
        <v>-0.94981712100000004</v>
      </c>
      <c r="C40" s="88">
        <v>-1.5</v>
      </c>
      <c r="D40" s="88">
        <v>-30.540386000000002</v>
      </c>
      <c r="E40" s="73">
        <v>-33.676000000000002</v>
      </c>
      <c r="F40" s="88">
        <v>-7.4019539999999999</v>
      </c>
      <c r="G40" s="72" t="s">
        <v>177</v>
      </c>
      <c r="H40" s="206">
        <v>-33.186</v>
      </c>
    </row>
    <row r="41" spans="1:8" ht="12.75" customHeight="1" x14ac:dyDescent="0.2">
      <c r="A41" s="91" t="s">
        <v>528</v>
      </c>
      <c r="B41" s="88">
        <v>0</v>
      </c>
      <c r="C41" s="88">
        <v>0</v>
      </c>
      <c r="D41" s="88">
        <v>25</v>
      </c>
      <c r="E41" s="73">
        <v>0</v>
      </c>
      <c r="F41" s="88">
        <v>5.5</v>
      </c>
      <c r="G41" s="72" t="s">
        <v>177</v>
      </c>
      <c r="H41" s="206">
        <v>0</v>
      </c>
    </row>
    <row r="42" spans="1:8" ht="15" customHeight="1" x14ac:dyDescent="0.2">
      <c r="A42" s="25" t="s">
        <v>529</v>
      </c>
      <c r="B42" s="89">
        <v>-1.0001120999959312E-2</v>
      </c>
      <c r="C42" s="89">
        <v>2.1378999999987158E-2</v>
      </c>
      <c r="D42" s="89">
        <v>4.972500000001645E-2</v>
      </c>
      <c r="E42" s="205">
        <v>9.9999999999056399E-4</v>
      </c>
      <c r="F42" s="89">
        <v>-2.7386999999997386E-2</v>
      </c>
      <c r="G42" s="115" t="s">
        <v>177</v>
      </c>
      <c r="H42" s="207">
        <v>9.9999999997990585E-4</v>
      </c>
    </row>
    <row r="43" spans="1:8" ht="20.25" customHeight="1" x14ac:dyDescent="0.2">
      <c r="A43" s="67" t="s">
        <v>531</v>
      </c>
      <c r="B43" s="67"/>
      <c r="C43" s="67"/>
      <c r="D43" s="67"/>
      <c r="E43" s="67"/>
      <c r="F43" s="67"/>
      <c r="G43" s="67"/>
      <c r="H43" s="67"/>
    </row>
    <row r="44" spans="1:8" ht="12.75" x14ac:dyDescent="0.2">
      <c r="A44" s="90" t="s">
        <v>532</v>
      </c>
      <c r="B44" s="90"/>
      <c r="C44" s="90"/>
      <c r="D44" s="90"/>
      <c r="E44" s="90"/>
      <c r="F44" s="90"/>
      <c r="G44" s="90"/>
      <c r="H44" s="90"/>
    </row>
  </sheetData>
  <mergeCells count="4">
    <mergeCell ref="B9:B10"/>
    <mergeCell ref="C9:C10"/>
    <mergeCell ref="D9:D10"/>
    <mergeCell ref="E9:G9"/>
  </mergeCells>
  <conditionalFormatting sqref="H11:H15 H18:H25 H28:H30 H36 H39:H42 B11:F37 B39:F42">
    <cfRule type="cellIs" dxfId="362" priority="28" operator="notBetween">
      <formula>9999</formula>
      <formula>-9999</formula>
    </cfRule>
  </conditionalFormatting>
  <conditionalFormatting sqref="G28:G29 G39:G42">
    <cfRule type="cellIs" dxfId="361" priority="27" operator="between">
      <formula>9999</formula>
      <formula>-9999</formula>
    </cfRule>
  </conditionalFormatting>
  <conditionalFormatting sqref="G30">
    <cfRule type="cellIs" dxfId="360" priority="25" operator="between">
      <formula>9999</formula>
      <formula>-9999</formula>
    </cfRule>
  </conditionalFormatting>
  <conditionalFormatting sqref="G36">
    <cfRule type="cellIs" dxfId="359" priority="23" operator="between">
      <formula>9999</formula>
      <formula>-9999</formula>
    </cfRule>
  </conditionalFormatting>
  <conditionalFormatting sqref="H16">
    <cfRule type="cellIs" dxfId="358" priority="21" operator="notBetween">
      <formula>9999</formula>
      <formula>-9999</formula>
    </cfRule>
  </conditionalFormatting>
  <conditionalFormatting sqref="H17">
    <cfRule type="cellIs" dxfId="357" priority="20" operator="notBetween">
      <formula>9999</formula>
      <formula>-9999</formula>
    </cfRule>
  </conditionalFormatting>
  <conditionalFormatting sqref="H26">
    <cfRule type="cellIs" dxfId="356" priority="19" operator="notBetween">
      <formula>9999</formula>
      <formula>-9999</formula>
    </cfRule>
  </conditionalFormatting>
  <conditionalFormatting sqref="H27">
    <cfRule type="cellIs" dxfId="355" priority="18" operator="notBetween">
      <formula>9999</formula>
      <formula>-9999</formula>
    </cfRule>
  </conditionalFormatting>
  <conditionalFormatting sqref="H31">
    <cfRule type="cellIs" dxfId="354" priority="17" operator="notBetween">
      <formula>9999</formula>
      <formula>-9999</formula>
    </cfRule>
  </conditionalFormatting>
  <conditionalFormatting sqref="G31">
    <cfRule type="cellIs" dxfId="353" priority="16" operator="between">
      <formula>9999</formula>
      <formula>-9999</formula>
    </cfRule>
  </conditionalFormatting>
  <conditionalFormatting sqref="G34">
    <cfRule type="cellIs" dxfId="352" priority="11" operator="between">
      <formula>9999</formula>
      <formula>-9999</formula>
    </cfRule>
  </conditionalFormatting>
  <conditionalFormatting sqref="H32">
    <cfRule type="cellIs" dxfId="351" priority="14" operator="notBetween">
      <formula>9999</formula>
      <formula>-9999</formula>
    </cfRule>
  </conditionalFormatting>
  <conditionalFormatting sqref="H33">
    <cfRule type="cellIs" dxfId="350" priority="13" operator="notBetween">
      <formula>9999</formula>
      <formula>-9999</formula>
    </cfRule>
  </conditionalFormatting>
  <conditionalFormatting sqref="H34">
    <cfRule type="cellIs" dxfId="349" priority="12" operator="notBetween">
      <formula>9999</formula>
      <formula>-9999</formula>
    </cfRule>
  </conditionalFormatting>
  <conditionalFormatting sqref="H35">
    <cfRule type="cellIs" dxfId="348" priority="9" operator="notBetween">
      <formula>9999</formula>
      <formula>-9999</formula>
    </cfRule>
  </conditionalFormatting>
  <conditionalFormatting sqref="G35">
    <cfRule type="cellIs" dxfId="347" priority="8" operator="between">
      <formula>9999</formula>
      <formula>-9999</formula>
    </cfRule>
  </conditionalFormatting>
  <conditionalFormatting sqref="H37">
    <cfRule type="cellIs" dxfId="346" priority="6" operator="notBetween">
      <formula>9999</formula>
      <formula>-9999</formula>
    </cfRule>
  </conditionalFormatting>
  <conditionalFormatting sqref="B38:F38">
    <cfRule type="cellIs" dxfId="345" priority="4" operator="notBetween">
      <formula>9999</formula>
      <formula>-9999</formula>
    </cfRule>
  </conditionalFormatting>
  <conditionalFormatting sqref="H38">
    <cfRule type="cellIs" dxfId="344" priority="3" operator="notBetween">
      <formula>9999</formula>
      <formula>-9999</formula>
    </cfRule>
  </conditionalFormatting>
  <conditionalFormatting sqref="G32:G33">
    <cfRule type="cellIs" dxfId="343" priority="2" operator="between">
      <formula>9999</formula>
      <formula>-9999</formula>
    </cfRule>
  </conditionalFormatting>
  <conditionalFormatting sqref="G37:G38">
    <cfRule type="cellIs" dxfId="342" priority="1" operator="between">
      <formula>9999</formula>
      <formula>-9999</formula>
    </cfRule>
  </conditionalFormatting>
  <hyperlinks>
    <hyperlink ref="A5" location="Índice!A36" display="Índice"/>
  </hyperlinks>
  <printOptions horizontalCentered="1"/>
  <pageMargins left="0.36" right="0.25" top="0.51181102362204722" bottom="0.51181102362204722" header="0.23622047244094491" footer="0.23622047244094491"/>
  <pageSetup paperSize="9" scale="95" orientation="portrait" r:id="rId1"/>
  <headerFooter scaleWithDoc="0"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M25"/>
  <sheetViews>
    <sheetView showGridLines="0" zoomScale="120" zoomScaleNormal="120" zoomScalePageLayoutView="120" workbookViewId="0">
      <selection activeCell="A23" sqref="A23"/>
    </sheetView>
  </sheetViews>
  <sheetFormatPr defaultColWidth="8.85546875" defaultRowHeight="13.5" x14ac:dyDescent="0.25"/>
  <cols>
    <col min="1" max="1" width="30.140625" style="3" customWidth="1"/>
    <col min="2" max="5" width="6.7109375" style="9" customWidth="1"/>
    <col min="6" max="7" width="5.28515625" style="15" customWidth="1"/>
    <col min="8" max="8" width="6.7109375" style="9" customWidth="1"/>
    <col min="9" max="10" width="5.28515625" style="15" customWidth="1"/>
    <col min="11" max="11" width="6.7109375" style="9" customWidth="1"/>
    <col min="12" max="13" width="5.28515625" style="15" customWidth="1"/>
    <col min="14" max="16384" width="8.85546875" style="2"/>
  </cols>
  <sheetData>
    <row r="1" spans="1:13" s="17" customFormat="1" ht="12.75" x14ac:dyDescent="0.2"/>
    <row r="2" spans="1:13" s="17" customFormat="1" ht="12.75" x14ac:dyDescent="0.2"/>
    <row r="3" spans="1:13" s="17" customFormat="1" ht="12.75" x14ac:dyDescent="0.2"/>
    <row r="4" spans="1:13" s="17" customFormat="1" ht="12.75" x14ac:dyDescent="0.2"/>
    <row r="5" spans="1:13" s="17" customFormat="1" ht="12.75" x14ac:dyDescent="0.2">
      <c r="A5" s="147" t="s">
        <v>203</v>
      </c>
    </row>
    <row r="6" spans="1:13" s="17" customFormat="1" ht="18.75" x14ac:dyDescent="0.3">
      <c r="A6" s="26" t="s">
        <v>201</v>
      </c>
    </row>
    <row r="7" spans="1:13" s="17" customFormat="1" ht="12.75" x14ac:dyDescent="0.2"/>
    <row r="8" spans="1:13" s="17" customFormat="1" ht="18" customHeight="1" x14ac:dyDescent="0.2">
      <c r="A8" s="200" t="s">
        <v>533</v>
      </c>
    </row>
    <row r="9" spans="1:13" s="10" customFormat="1" ht="13.5" customHeight="1" x14ac:dyDescent="0.25">
      <c r="A9" s="24"/>
      <c r="B9" s="338">
        <v>2014</v>
      </c>
      <c r="C9" s="338">
        <v>2015</v>
      </c>
      <c r="D9" s="219">
        <v>2016</v>
      </c>
      <c r="E9" s="220">
        <v>2017</v>
      </c>
      <c r="F9" s="340" t="s">
        <v>195</v>
      </c>
      <c r="G9" s="340"/>
      <c r="H9" s="219">
        <v>2018</v>
      </c>
      <c r="I9" s="340" t="s">
        <v>273</v>
      </c>
      <c r="J9" s="340"/>
      <c r="K9" s="219">
        <v>2019</v>
      </c>
      <c r="L9" s="340" t="s">
        <v>274</v>
      </c>
      <c r="M9" s="340"/>
    </row>
    <row r="10" spans="1:13" s="10" customFormat="1" ht="13.5" customHeight="1" x14ac:dyDescent="0.25">
      <c r="A10" s="25"/>
      <c r="B10" s="339"/>
      <c r="C10" s="339"/>
      <c r="D10" s="101" t="s">
        <v>3</v>
      </c>
      <c r="E10" s="101" t="s">
        <v>3</v>
      </c>
      <c r="F10" s="256" t="s">
        <v>97</v>
      </c>
      <c r="G10" s="256" t="s">
        <v>98</v>
      </c>
      <c r="H10" s="101" t="s">
        <v>3</v>
      </c>
      <c r="I10" s="256" t="s">
        <v>97</v>
      </c>
      <c r="J10" s="256" t="s">
        <v>98</v>
      </c>
      <c r="K10" s="101" t="s">
        <v>2</v>
      </c>
      <c r="L10" s="256" t="s">
        <v>97</v>
      </c>
      <c r="M10" s="256" t="s">
        <v>98</v>
      </c>
    </row>
    <row r="11" spans="1:13" s="10" customFormat="1" ht="15" customHeight="1" x14ac:dyDescent="0.25">
      <c r="A11" s="35" t="s">
        <v>538</v>
      </c>
      <c r="B11" s="158">
        <v>153.40775303391854</v>
      </c>
      <c r="C11" s="158">
        <v>168.56775411829798</v>
      </c>
      <c r="D11" s="158">
        <v>202.19657369535338</v>
      </c>
      <c r="E11" s="158">
        <v>224.46273627980543</v>
      </c>
      <c r="F11" s="206">
        <v>11.012136445991484</v>
      </c>
      <c r="G11" s="206">
        <v>6.6513564789136419</v>
      </c>
      <c r="H11" s="158">
        <v>233.72745102300001</v>
      </c>
      <c r="I11" s="206">
        <v>4.1275068177221153</v>
      </c>
      <c r="J11" s="206">
        <v>2.6918021747080094</v>
      </c>
      <c r="K11" s="206">
        <v>224.14170983111552</v>
      </c>
      <c r="L11" s="206">
        <v>-4.101247478603276</v>
      </c>
      <c r="M11" s="206">
        <v>-2.6260671193492402</v>
      </c>
    </row>
    <row r="12" spans="1:13" s="10" customFormat="1" ht="13.5" customHeight="1" x14ac:dyDescent="0.25">
      <c r="A12" s="109" t="s">
        <v>535</v>
      </c>
      <c r="B12" s="171">
        <v>120.26751229799999</v>
      </c>
      <c r="C12" s="171">
        <v>159.53835159400001</v>
      </c>
      <c r="D12" s="171">
        <v>153.12245553399998</v>
      </c>
      <c r="E12" s="171">
        <v>176.22436571515399</v>
      </c>
      <c r="F12" s="103">
        <v>15.08721245397242</v>
      </c>
      <c r="G12" s="103">
        <v>6.901011315977561</v>
      </c>
      <c r="H12" s="171">
        <v>169.75945102300003</v>
      </c>
      <c r="I12" s="103">
        <v>-3.668570271720395</v>
      </c>
      <c r="J12" s="103">
        <v>-1.8783386116042786</v>
      </c>
      <c r="K12" s="106">
        <v>158.55170983111555</v>
      </c>
      <c r="L12" s="103">
        <v>-6.6021309119136955</v>
      </c>
      <c r="M12" s="103">
        <v>-3.0704230415799181</v>
      </c>
    </row>
    <row r="13" spans="1:13" s="10" customFormat="1" ht="12.75" customHeight="1" x14ac:dyDescent="0.25">
      <c r="A13" s="109" t="s">
        <v>101</v>
      </c>
      <c r="B13" s="171">
        <v>33.14024073591856</v>
      </c>
      <c r="C13" s="171">
        <v>9.0294025242979785</v>
      </c>
      <c r="D13" s="171">
        <v>49.074118161353411</v>
      </c>
      <c r="E13" s="171">
        <v>48.238370564651426</v>
      </c>
      <c r="F13" s="103">
        <v>-1.7030313085893534</v>
      </c>
      <c r="G13" s="103">
        <v>-0.24965483706392572</v>
      </c>
      <c r="H13" s="171">
        <v>63.967999999999989</v>
      </c>
      <c r="I13" s="103">
        <v>32.608127619623772</v>
      </c>
      <c r="J13" s="103">
        <v>4.5701407863122903</v>
      </c>
      <c r="K13" s="106">
        <v>65.589999999999989</v>
      </c>
      <c r="L13" s="103">
        <v>2.5356428214106996</v>
      </c>
      <c r="M13" s="103">
        <v>0.4443559222306816</v>
      </c>
    </row>
    <row r="14" spans="1:13" s="10" customFormat="1" ht="15" customHeight="1" x14ac:dyDescent="0.25">
      <c r="A14" s="35" t="s">
        <v>537</v>
      </c>
      <c r="B14" s="158">
        <v>117.72057268726121</v>
      </c>
      <c r="C14" s="158">
        <v>150.94422786955244</v>
      </c>
      <c r="D14" s="158">
        <v>167.55753087190905</v>
      </c>
      <c r="E14" s="158">
        <v>163.98173019374019</v>
      </c>
      <c r="F14" s="206">
        <v>-2.1340733893377872</v>
      </c>
      <c r="G14" s="206">
        <v>-1.0681645262327339</v>
      </c>
      <c r="H14" s="158">
        <v>173.03605939599998</v>
      </c>
      <c r="I14" s="206">
        <v>5.5215475477434772</v>
      </c>
      <c r="J14" s="206">
        <v>2.6306760340428168</v>
      </c>
      <c r="K14" s="206">
        <v>164.61337654600001</v>
      </c>
      <c r="L14" s="206">
        <v>-4.8675882237495527</v>
      </c>
      <c r="M14" s="206">
        <v>-2.3074408171814325</v>
      </c>
    </row>
    <row r="15" spans="1:13" s="10" customFormat="1" ht="13.5" customHeight="1" x14ac:dyDescent="0.25">
      <c r="A15" s="109" t="s">
        <v>104</v>
      </c>
      <c r="B15" s="171">
        <v>36.815483878999999</v>
      </c>
      <c r="C15" s="171">
        <v>94.077025098000007</v>
      </c>
      <c r="D15" s="171">
        <v>111.32755165899999</v>
      </c>
      <c r="E15" s="171">
        <v>63.567223794</v>
      </c>
      <c r="F15" s="103">
        <v>-42.900725968798334</v>
      </c>
      <c r="G15" s="103">
        <v>-14.266983139776848</v>
      </c>
      <c r="H15" s="171">
        <v>70.004232817999991</v>
      </c>
      <c r="I15" s="103">
        <v>10.126301952182427</v>
      </c>
      <c r="J15" s="103">
        <v>1.8702308025345247</v>
      </c>
      <c r="K15" s="106">
        <v>61.210861854000001</v>
      </c>
      <c r="L15" s="103">
        <v>-12.561198959013486</v>
      </c>
      <c r="M15" s="103">
        <v>-2.4089928879313893</v>
      </c>
    </row>
    <row r="16" spans="1:13" ht="12.75" customHeight="1" x14ac:dyDescent="0.2">
      <c r="A16" s="109" t="s">
        <v>105</v>
      </c>
      <c r="B16" s="171">
        <v>80.905088808261212</v>
      </c>
      <c r="C16" s="171">
        <v>56.867202771552421</v>
      </c>
      <c r="D16" s="171">
        <v>56.229979212909058</v>
      </c>
      <c r="E16" s="171">
        <v>100.41450639974018</v>
      </c>
      <c r="F16" s="103">
        <v>78.578238522071885</v>
      </c>
      <c r="G16" s="103">
        <v>13.198818613544111</v>
      </c>
      <c r="H16" s="171">
        <v>103.03182657799999</v>
      </c>
      <c r="I16" s="103">
        <v>2.6065160026187195</v>
      </c>
      <c r="J16" s="103">
        <v>0.7604452315082959</v>
      </c>
      <c r="K16" s="106">
        <v>103.40251469200001</v>
      </c>
      <c r="L16" s="103">
        <v>0.35978020220712725</v>
      </c>
      <c r="M16" s="103">
        <v>0.1015520707499568</v>
      </c>
    </row>
    <row r="17" spans="1:13" ht="13.5" customHeight="1" x14ac:dyDescent="0.2">
      <c r="A17" s="209" t="s">
        <v>536</v>
      </c>
      <c r="B17" s="158">
        <v>-30.415424640000001</v>
      </c>
      <c r="C17" s="158">
        <v>-13.342963026000001</v>
      </c>
      <c r="D17" s="158">
        <v>-34.992877213999989</v>
      </c>
      <c r="E17" s="158">
        <v>-44.256110047000007</v>
      </c>
      <c r="F17" s="206">
        <v>26.471766743701686</v>
      </c>
      <c r="G17" s="206">
        <v>-2.7671164030071007</v>
      </c>
      <c r="H17" s="158">
        <v>-41.732716770000003</v>
      </c>
      <c r="I17" s="206">
        <v>-5.7017963718911542</v>
      </c>
      <c r="J17" s="95">
        <v>0.73315538567030414</v>
      </c>
      <c r="K17" s="94">
        <v>-39.620513043000003</v>
      </c>
      <c r="L17" s="206">
        <v>-5.0612658136802153</v>
      </c>
      <c r="M17" s="95">
        <v>0.57864995995694712</v>
      </c>
    </row>
    <row r="18" spans="1:13" ht="15" customHeight="1" x14ac:dyDescent="0.2">
      <c r="A18" s="35" t="s">
        <v>109</v>
      </c>
      <c r="B18" s="158">
        <v>240.71290108117975</v>
      </c>
      <c r="C18" s="158">
        <v>306.16901896185038</v>
      </c>
      <c r="D18" s="158">
        <v>334.76122735326243</v>
      </c>
      <c r="E18" s="158">
        <v>344.18835642654562</v>
      </c>
      <c r="F18" s="95">
        <v>2.8160755496738243</v>
      </c>
      <c r="G18" s="72" t="s">
        <v>177</v>
      </c>
      <c r="H18" s="158">
        <v>365.03079364899997</v>
      </c>
      <c r="I18" s="95">
        <v>6.0555323366676461</v>
      </c>
      <c r="J18" s="72" t="s">
        <v>177</v>
      </c>
      <c r="K18" s="206">
        <v>349.13457333411549</v>
      </c>
      <c r="L18" s="95">
        <v>-4.354761458883849</v>
      </c>
      <c r="M18" s="72" t="s">
        <v>177</v>
      </c>
    </row>
    <row r="19" spans="1:13" ht="15" customHeight="1" x14ac:dyDescent="0.2">
      <c r="A19" s="35" t="s">
        <v>539</v>
      </c>
      <c r="B19" s="158">
        <v>240.71290108117978</v>
      </c>
      <c r="C19" s="158">
        <v>306.16901896185044</v>
      </c>
      <c r="D19" s="158">
        <v>334.76122735326243</v>
      </c>
      <c r="E19" s="158">
        <v>344.18260116754561</v>
      </c>
      <c r="F19" s="206">
        <v>2.8143563365362834</v>
      </c>
      <c r="G19" s="206">
        <v>2.8143563365362865</v>
      </c>
      <c r="H19" s="158">
        <v>365.02270339</v>
      </c>
      <c r="I19" s="206">
        <v>6.0549551754679243</v>
      </c>
      <c r="J19" s="206">
        <v>6.0549551754679136</v>
      </c>
      <c r="K19" s="206">
        <v>349.13848307511552</v>
      </c>
      <c r="L19" s="206">
        <v>-4.3515705098247981</v>
      </c>
      <c r="M19" s="206">
        <v>-4.351570509824799</v>
      </c>
    </row>
    <row r="20" spans="1:13" ht="12.75" customHeight="1" x14ac:dyDescent="0.2">
      <c r="A20" s="109" t="s">
        <v>112</v>
      </c>
      <c r="B20" s="171">
        <v>151.41749999999999</v>
      </c>
      <c r="C20" s="171">
        <v>194.61570538700002</v>
      </c>
      <c r="D20" s="171">
        <v>224.15274961499998</v>
      </c>
      <c r="E20" s="171">
        <v>227.14428428215399</v>
      </c>
      <c r="F20" s="103">
        <v>1.3345964625873341</v>
      </c>
      <c r="G20" s="103">
        <v>0.89363236322381689</v>
      </c>
      <c r="H20" s="171">
        <v>234.912695345</v>
      </c>
      <c r="I20" s="103">
        <v>3.4200336968181144</v>
      </c>
      <c r="J20" s="103">
        <v>2.2570609427942601</v>
      </c>
      <c r="K20" s="106">
        <v>225.60384751511552</v>
      </c>
      <c r="L20" s="103">
        <v>-3.9626840159546206</v>
      </c>
      <c r="M20" s="103">
        <v>-2.5502106426346485</v>
      </c>
    </row>
    <row r="21" spans="1:13" ht="12.75" customHeight="1" x14ac:dyDescent="0.2">
      <c r="A21" s="109" t="s">
        <v>540</v>
      </c>
      <c r="B21" s="171">
        <v>89.29540108117979</v>
      </c>
      <c r="C21" s="171">
        <v>111.55331357485042</v>
      </c>
      <c r="D21" s="171">
        <v>110.60847773826245</v>
      </c>
      <c r="E21" s="171">
        <v>117.03831688539162</v>
      </c>
      <c r="F21" s="103">
        <v>5.813152191050297</v>
      </c>
      <c r="G21" s="103">
        <v>1.9207239733124697</v>
      </c>
      <c r="H21" s="171">
        <v>130.110008045</v>
      </c>
      <c r="I21" s="103">
        <v>11.168727906783449</v>
      </c>
      <c r="J21" s="103">
        <v>3.7978942326736536</v>
      </c>
      <c r="K21" s="106">
        <v>123.53463556</v>
      </c>
      <c r="L21" s="103">
        <v>-5.0537023122201656</v>
      </c>
      <c r="M21" s="103">
        <v>-1.801359867190151</v>
      </c>
    </row>
    <row r="22" spans="1:13" ht="15" customHeight="1" x14ac:dyDescent="0.2">
      <c r="A22" s="96" t="s">
        <v>113</v>
      </c>
      <c r="B22" s="210">
        <v>240.71290108117978</v>
      </c>
      <c r="C22" s="210">
        <v>306.16901896185044</v>
      </c>
      <c r="D22" s="210">
        <v>334.76122735326243</v>
      </c>
      <c r="E22" s="210">
        <v>344.18260116754561</v>
      </c>
      <c r="F22" s="108">
        <v>2.8143563365362834</v>
      </c>
      <c r="G22" s="115" t="s">
        <v>177</v>
      </c>
      <c r="H22" s="210">
        <v>365.02270339</v>
      </c>
      <c r="I22" s="108">
        <v>6.0549551754679243</v>
      </c>
      <c r="J22" s="115" t="s">
        <v>177</v>
      </c>
      <c r="K22" s="207">
        <v>349.13848307511552</v>
      </c>
      <c r="L22" s="108">
        <v>-4.3515705098247981</v>
      </c>
      <c r="M22" s="115" t="s">
        <v>177</v>
      </c>
    </row>
    <row r="23" spans="1:13" ht="19.5" customHeight="1" x14ac:dyDescent="0.2">
      <c r="A23" s="67" t="s">
        <v>476</v>
      </c>
      <c r="B23" s="50"/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</row>
    <row r="24" spans="1:13" ht="15.75" customHeight="1" x14ac:dyDescent="0.2">
      <c r="A24" s="21" t="s">
        <v>534</v>
      </c>
      <c r="B24" s="113"/>
      <c r="C24" s="113"/>
      <c r="D24" s="113"/>
      <c r="E24" s="113"/>
      <c r="F24" s="113"/>
      <c r="G24" s="113"/>
      <c r="H24" s="113"/>
      <c r="I24" s="113"/>
      <c r="J24" s="113"/>
      <c r="K24" s="113"/>
      <c r="L24" s="2"/>
      <c r="M24" s="2"/>
    </row>
    <row r="25" spans="1:13" ht="13.5" customHeight="1" x14ac:dyDescent="0.2">
      <c r="A25" s="208"/>
      <c r="B25" s="114"/>
      <c r="C25" s="114"/>
      <c r="D25" s="114"/>
      <c r="E25" s="114"/>
      <c r="F25" s="114"/>
      <c r="G25" s="114"/>
      <c r="H25" s="114"/>
      <c r="I25" s="114"/>
      <c r="J25" s="114"/>
      <c r="K25" s="114"/>
      <c r="L25" s="114"/>
      <c r="M25" s="114"/>
    </row>
  </sheetData>
  <mergeCells count="5">
    <mergeCell ref="L9:M9"/>
    <mergeCell ref="B9:B10"/>
    <mergeCell ref="C9:C10"/>
    <mergeCell ref="F9:G9"/>
    <mergeCell ref="I9:J9"/>
  </mergeCells>
  <conditionalFormatting sqref="K11 K22 K14:K19 B11:E22 H11:H22">
    <cfRule type="cellIs" dxfId="341" priority="27" operator="notBetween">
      <formula>9999</formula>
      <formula>-9999</formula>
    </cfRule>
  </conditionalFormatting>
  <conditionalFormatting sqref="G18">
    <cfRule type="cellIs" dxfId="340" priority="8" operator="between">
      <formula>9999</formula>
      <formula>-9999</formula>
    </cfRule>
  </conditionalFormatting>
  <conditionalFormatting sqref="G22">
    <cfRule type="cellIs" dxfId="339" priority="9" operator="between">
      <formula>9999</formula>
      <formula>-9999</formula>
    </cfRule>
  </conditionalFormatting>
  <conditionalFormatting sqref="J22">
    <cfRule type="cellIs" dxfId="338" priority="11" operator="between">
      <formula>9999</formula>
      <formula>-9999</formula>
    </cfRule>
  </conditionalFormatting>
  <conditionalFormatting sqref="J18">
    <cfRule type="cellIs" dxfId="337" priority="7" operator="between">
      <formula>9999</formula>
      <formula>-9999</formula>
    </cfRule>
  </conditionalFormatting>
  <conditionalFormatting sqref="K20:K21">
    <cfRule type="cellIs" dxfId="336" priority="6" operator="notBetween">
      <formula>9999</formula>
      <formula>-9999</formula>
    </cfRule>
  </conditionalFormatting>
  <conditionalFormatting sqref="K12:K13">
    <cfRule type="cellIs" dxfId="335" priority="5" operator="notBetween">
      <formula>9999</formula>
      <formula>-9999</formula>
    </cfRule>
  </conditionalFormatting>
  <conditionalFormatting sqref="M22">
    <cfRule type="cellIs" dxfId="334" priority="1" operator="between">
      <formula>9999</formula>
      <formula>-9999</formula>
    </cfRule>
  </conditionalFormatting>
  <conditionalFormatting sqref="M18">
    <cfRule type="cellIs" dxfId="333" priority="2" operator="between">
      <formula>9999</formula>
      <formula>-9999</formula>
    </cfRule>
  </conditionalFormatting>
  <hyperlinks>
    <hyperlink ref="A5" location="Índice!A36" display="Índice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G35"/>
  <sheetViews>
    <sheetView showGridLines="0" zoomScale="120" zoomScaleNormal="120" zoomScalePageLayoutView="120" workbookViewId="0">
      <selection activeCell="B9" sqref="B9:G10"/>
    </sheetView>
  </sheetViews>
  <sheetFormatPr defaultColWidth="7.85546875" defaultRowHeight="15.75" x14ac:dyDescent="0.25"/>
  <cols>
    <col min="1" max="1" width="38.42578125" style="14" customWidth="1"/>
    <col min="2" max="7" width="5.28515625" style="14" customWidth="1"/>
    <col min="8" max="16384" width="7.85546875" style="10"/>
  </cols>
  <sheetData>
    <row r="1" spans="1:7" s="17" customFormat="1" ht="12.75" x14ac:dyDescent="0.2"/>
    <row r="2" spans="1:7" s="17" customFormat="1" ht="12.75" x14ac:dyDescent="0.2"/>
    <row r="3" spans="1:7" s="17" customFormat="1" ht="12.75" x14ac:dyDescent="0.2"/>
    <row r="4" spans="1:7" s="17" customFormat="1" ht="12.75" x14ac:dyDescent="0.2"/>
    <row r="5" spans="1:7" s="17" customFormat="1" ht="12.75" x14ac:dyDescent="0.2">
      <c r="A5" s="147" t="s">
        <v>203</v>
      </c>
    </row>
    <row r="6" spans="1:7" s="17" customFormat="1" ht="18.75" x14ac:dyDescent="0.3">
      <c r="A6" s="26" t="s">
        <v>201</v>
      </c>
    </row>
    <row r="7" spans="1:7" s="17" customFormat="1" ht="12.75" x14ac:dyDescent="0.2"/>
    <row r="8" spans="1:7" s="17" customFormat="1" ht="18" customHeight="1" x14ac:dyDescent="0.2">
      <c r="A8" s="200" t="s">
        <v>546</v>
      </c>
    </row>
    <row r="9" spans="1:7" s="2" customFormat="1" ht="13.5" customHeight="1" x14ac:dyDescent="0.2">
      <c r="A9" s="120"/>
      <c r="B9" s="219">
        <v>2013</v>
      </c>
      <c r="C9" s="219">
        <v>2014</v>
      </c>
      <c r="D9" s="219">
        <v>2015</v>
      </c>
      <c r="E9" s="219">
        <v>2016</v>
      </c>
      <c r="F9" s="219">
        <v>2017</v>
      </c>
      <c r="G9" s="219">
        <v>2018</v>
      </c>
    </row>
    <row r="10" spans="1:7" s="2" customFormat="1" ht="13.5" customHeight="1" x14ac:dyDescent="0.2">
      <c r="A10" s="190"/>
      <c r="B10" s="44" t="s">
        <v>114</v>
      </c>
      <c r="C10" s="44" t="s">
        <v>114</v>
      </c>
      <c r="D10" s="44" t="s">
        <v>114</v>
      </c>
      <c r="E10" s="44" t="s">
        <v>114</v>
      </c>
      <c r="F10" s="44" t="s">
        <v>114</v>
      </c>
      <c r="G10" s="44" t="s">
        <v>114</v>
      </c>
    </row>
    <row r="11" spans="1:7" s="2" customFormat="1" ht="15" customHeight="1" x14ac:dyDescent="0.2">
      <c r="A11" s="117" t="s">
        <v>547</v>
      </c>
      <c r="B11" s="122"/>
      <c r="C11" s="122"/>
      <c r="D11" s="122"/>
      <c r="E11" s="122"/>
      <c r="F11" s="122"/>
      <c r="G11" s="122"/>
    </row>
    <row r="12" spans="1:7" s="2" customFormat="1" ht="12" customHeight="1" x14ac:dyDescent="0.2">
      <c r="A12" s="124" t="s">
        <v>549</v>
      </c>
      <c r="B12" s="127">
        <v>4.75</v>
      </c>
      <c r="C12" s="127">
        <v>4.8</v>
      </c>
      <c r="D12" s="127">
        <v>4.8099999999999996</v>
      </c>
      <c r="E12" s="127">
        <v>4.32</v>
      </c>
      <c r="F12" s="127">
        <v>3.0747619047619001</v>
      </c>
      <c r="G12" s="127">
        <v>3.2459016393442601</v>
      </c>
    </row>
    <row r="13" spans="1:7" s="2" customFormat="1" ht="12" customHeight="1" x14ac:dyDescent="0.2">
      <c r="A13" s="124" t="s">
        <v>550</v>
      </c>
      <c r="B13" s="127">
        <v>4.7</v>
      </c>
      <c r="C13" s="127">
        <v>4.55</v>
      </c>
      <c r="D13" s="127">
        <v>4.71</v>
      </c>
      <c r="E13" s="127">
        <v>4.74</v>
      </c>
      <c r="F13" s="127">
        <v>3.95022634443322</v>
      </c>
      <c r="G13" s="127">
        <v>5.1015679703426997</v>
      </c>
    </row>
    <row r="14" spans="1:7" s="2" customFormat="1" ht="12" customHeight="1" x14ac:dyDescent="0.2">
      <c r="A14" s="124" t="s">
        <v>551</v>
      </c>
      <c r="B14" s="127">
        <v>3.69</v>
      </c>
      <c r="C14" s="127">
        <v>4.33</v>
      </c>
      <c r="D14" s="127">
        <v>4.1500000000000004</v>
      </c>
      <c r="E14" s="127">
        <v>3.62</v>
      </c>
      <c r="F14" s="127">
        <v>3.41617414157465</v>
      </c>
      <c r="G14" s="127">
        <v>3.8775580375759402</v>
      </c>
    </row>
    <row r="15" spans="1:7" s="2" customFormat="1" ht="12" customHeight="1" x14ac:dyDescent="0.2">
      <c r="A15" s="124" t="s">
        <v>552</v>
      </c>
      <c r="B15" s="127">
        <v>4.53</v>
      </c>
      <c r="C15" s="127">
        <v>3.66</v>
      </c>
      <c r="D15" s="127">
        <v>3.33</v>
      </c>
      <c r="E15" s="127">
        <v>3.5</v>
      </c>
      <c r="F15" s="127">
        <v>2.8293179617159701</v>
      </c>
      <c r="G15" s="127">
        <v>4.0969673927816501</v>
      </c>
    </row>
    <row r="16" spans="1:7" s="2" customFormat="1" ht="12" customHeight="1" x14ac:dyDescent="0.2">
      <c r="A16" s="124" t="s">
        <v>553</v>
      </c>
      <c r="B16" s="127">
        <v>4.5599999999999996</v>
      </c>
      <c r="C16" s="127">
        <v>4.5</v>
      </c>
      <c r="D16" s="127">
        <v>3.25</v>
      </c>
      <c r="E16" s="127">
        <v>3.62</v>
      </c>
      <c r="F16" s="127">
        <v>3.3427884366376999</v>
      </c>
      <c r="G16" s="127">
        <v>4.39008229106485</v>
      </c>
    </row>
    <row r="17" spans="1:7" s="2" customFormat="1" ht="12" customHeight="1" x14ac:dyDescent="0.2">
      <c r="A17" s="124" t="s">
        <v>554</v>
      </c>
      <c r="B17" s="127">
        <v>5.31</v>
      </c>
      <c r="C17" s="127">
        <v>4.5</v>
      </c>
      <c r="D17" s="127">
        <v>3.52</v>
      </c>
      <c r="E17" s="127">
        <v>5.27</v>
      </c>
      <c r="F17" s="127">
        <v>5.8807790307892001</v>
      </c>
      <c r="G17" s="127">
        <v>5.67279028555794</v>
      </c>
    </row>
    <row r="18" spans="1:7" s="2" customFormat="1" ht="12" customHeight="1" x14ac:dyDescent="0.2">
      <c r="A18" s="124" t="s">
        <v>555</v>
      </c>
      <c r="B18" s="127">
        <v>5</v>
      </c>
      <c r="C18" s="211" t="s">
        <v>177</v>
      </c>
      <c r="D18" s="211" t="s">
        <v>177</v>
      </c>
      <c r="E18" s="211" t="s">
        <v>177</v>
      </c>
      <c r="F18" s="211" t="s">
        <v>177</v>
      </c>
      <c r="G18" s="211" t="s">
        <v>177</v>
      </c>
    </row>
    <row r="19" spans="1:7" s="2" customFormat="1" ht="12" customHeight="1" x14ac:dyDescent="0.2">
      <c r="A19" s="124" t="s">
        <v>556</v>
      </c>
      <c r="B19" s="127">
        <v>4.25</v>
      </c>
      <c r="C19" s="127">
        <v>3.64</v>
      </c>
      <c r="D19" s="127">
        <v>3.5</v>
      </c>
      <c r="E19" s="127">
        <v>3.66</v>
      </c>
      <c r="F19" s="127">
        <v>4.3618149675898596</v>
      </c>
      <c r="G19" s="127">
        <v>4.3661262404759498</v>
      </c>
    </row>
    <row r="20" spans="1:7" s="2" customFormat="1" ht="15" customHeight="1" x14ac:dyDescent="0.2">
      <c r="A20" s="118" t="s">
        <v>548</v>
      </c>
      <c r="B20" s="127"/>
      <c r="C20" s="127"/>
      <c r="D20" s="127"/>
      <c r="E20" s="127"/>
      <c r="F20" s="127"/>
      <c r="G20" s="127"/>
    </row>
    <row r="21" spans="1:7" s="2" customFormat="1" ht="12" customHeight="1" x14ac:dyDescent="0.2">
      <c r="A21" s="124" t="s">
        <v>549</v>
      </c>
      <c r="B21" s="127">
        <v>9.68</v>
      </c>
      <c r="C21" s="127">
        <v>11.48</v>
      </c>
      <c r="D21" s="127">
        <v>11.06</v>
      </c>
      <c r="E21" s="127">
        <v>8.7100000000000009</v>
      </c>
      <c r="F21" s="127">
        <v>9.3056514570008098</v>
      </c>
      <c r="G21" s="127">
        <v>9.5177466328907396</v>
      </c>
    </row>
    <row r="22" spans="1:7" s="2" customFormat="1" ht="12" customHeight="1" x14ac:dyDescent="0.2">
      <c r="A22" s="124" t="s">
        <v>550</v>
      </c>
      <c r="B22" s="129">
        <v>9.9</v>
      </c>
      <c r="C22" s="129">
        <v>9.4499999999999993</v>
      </c>
      <c r="D22" s="129">
        <v>9.1199999999999992</v>
      </c>
      <c r="E22" s="129">
        <v>8.01</v>
      </c>
      <c r="F22" s="129">
        <v>7.8334952974551397</v>
      </c>
      <c r="G22" s="129">
        <v>9.2542254016136702</v>
      </c>
    </row>
    <row r="23" spans="1:7" s="2" customFormat="1" ht="12" customHeight="1" x14ac:dyDescent="0.2">
      <c r="A23" s="124" t="s">
        <v>551</v>
      </c>
      <c r="B23" s="129">
        <v>9.85</v>
      </c>
      <c r="C23" s="129">
        <v>9.48</v>
      </c>
      <c r="D23" s="129">
        <v>9.4600000000000009</v>
      </c>
      <c r="E23" s="129">
        <v>8.81</v>
      </c>
      <c r="F23" s="129">
        <v>10.338401782846001</v>
      </c>
      <c r="G23" s="129">
        <v>9.3059949866480203</v>
      </c>
    </row>
    <row r="24" spans="1:7" s="2" customFormat="1" ht="12" customHeight="1" x14ac:dyDescent="0.2">
      <c r="A24" s="124" t="s">
        <v>552</v>
      </c>
      <c r="B24" s="127">
        <v>9.36</v>
      </c>
      <c r="C24" s="127">
        <v>9.06</v>
      </c>
      <c r="D24" s="127">
        <v>8.4700000000000006</v>
      </c>
      <c r="E24" s="127">
        <v>9.09</v>
      </c>
      <c r="F24" s="127">
        <v>7.8572275731283296</v>
      </c>
      <c r="G24" s="127">
        <v>7.9186699301526202</v>
      </c>
    </row>
    <row r="25" spans="1:7" s="2" customFormat="1" ht="12" customHeight="1" x14ac:dyDescent="0.2">
      <c r="A25" s="124" t="s">
        <v>553</v>
      </c>
      <c r="B25" s="127">
        <v>9.09</v>
      </c>
      <c r="C25" s="127">
        <v>9.26</v>
      </c>
      <c r="D25" s="127">
        <v>10.09</v>
      </c>
      <c r="E25" s="127">
        <v>10.59</v>
      </c>
      <c r="F25" s="127">
        <v>8.9933942753385896</v>
      </c>
      <c r="G25" s="127">
        <v>9.8796128170672599</v>
      </c>
    </row>
    <row r="26" spans="1:7" s="2" customFormat="1" ht="12" customHeight="1" x14ac:dyDescent="0.2">
      <c r="A26" s="124" t="s">
        <v>554</v>
      </c>
      <c r="B26" s="127">
        <v>8.9700000000000006</v>
      </c>
      <c r="C26" s="127">
        <v>9.35</v>
      </c>
      <c r="D26" s="127">
        <v>9.83</v>
      </c>
      <c r="E26" s="127">
        <v>10.56</v>
      </c>
      <c r="F26" s="127">
        <v>9.0812137015604701</v>
      </c>
      <c r="G26" s="127">
        <v>8.8769829882328395</v>
      </c>
    </row>
    <row r="27" spans="1:7" s="2" customFormat="1" ht="12" customHeight="1" x14ac:dyDescent="0.2">
      <c r="A27" s="124" t="s">
        <v>555</v>
      </c>
      <c r="B27" s="127">
        <v>8.7100000000000009</v>
      </c>
      <c r="C27" s="127">
        <v>5.89</v>
      </c>
      <c r="D27" s="127">
        <v>8.73</v>
      </c>
      <c r="E27" s="127">
        <v>8.36</v>
      </c>
      <c r="F27" s="127">
        <v>8.4258697970012904</v>
      </c>
      <c r="G27" s="127">
        <v>9.3388632916613208</v>
      </c>
    </row>
    <row r="28" spans="1:7" s="2" customFormat="1" ht="12" customHeight="1" x14ac:dyDescent="0.2">
      <c r="A28" s="124" t="s">
        <v>126</v>
      </c>
      <c r="B28" s="129">
        <v>3.1</v>
      </c>
      <c r="C28" s="129">
        <v>7.56</v>
      </c>
      <c r="D28" s="129">
        <v>7.76</v>
      </c>
      <c r="E28" s="129">
        <v>3</v>
      </c>
      <c r="F28" s="129">
        <v>3</v>
      </c>
      <c r="G28" s="129">
        <v>3</v>
      </c>
    </row>
    <row r="29" spans="1:7" s="2" customFormat="1" ht="15" customHeight="1" x14ac:dyDescent="0.2">
      <c r="A29" s="117" t="s">
        <v>557</v>
      </c>
      <c r="B29" s="127"/>
      <c r="C29" s="127"/>
      <c r="D29" s="127"/>
      <c r="E29" s="127"/>
      <c r="F29" s="127"/>
      <c r="G29" s="127"/>
    </row>
    <row r="30" spans="1:7" s="2" customFormat="1" ht="12" customHeight="1" x14ac:dyDescent="0.2">
      <c r="A30" s="124" t="s">
        <v>96</v>
      </c>
      <c r="B30" s="127"/>
      <c r="C30" s="127"/>
      <c r="D30" s="127"/>
      <c r="E30" s="127"/>
      <c r="F30" s="127"/>
      <c r="G30" s="127"/>
    </row>
    <row r="31" spans="1:7" s="2" customFormat="1" ht="12" customHeight="1" x14ac:dyDescent="0.2">
      <c r="A31" s="125" t="s">
        <v>558</v>
      </c>
      <c r="B31" s="127">
        <v>2.5</v>
      </c>
      <c r="C31" s="127">
        <v>2.5</v>
      </c>
      <c r="D31" s="127">
        <v>2.5</v>
      </c>
      <c r="E31" s="127">
        <v>2.5</v>
      </c>
      <c r="F31" s="127">
        <v>2.5</v>
      </c>
      <c r="G31" s="127">
        <v>2.5</v>
      </c>
    </row>
    <row r="32" spans="1:7" s="2" customFormat="1" ht="12" customHeight="1" x14ac:dyDescent="0.2">
      <c r="A32" s="125" t="s">
        <v>559</v>
      </c>
      <c r="B32" s="127">
        <v>5</v>
      </c>
      <c r="C32" s="127">
        <v>5</v>
      </c>
      <c r="D32" s="127">
        <v>5</v>
      </c>
      <c r="E32" s="127">
        <v>5</v>
      </c>
      <c r="F32" s="127">
        <v>3</v>
      </c>
      <c r="G32" s="127">
        <v>3</v>
      </c>
    </row>
    <row r="33" spans="1:7" s="2" customFormat="1" ht="15" customHeight="1" x14ac:dyDescent="0.2">
      <c r="A33" s="19" t="s">
        <v>33</v>
      </c>
      <c r="B33" s="123"/>
      <c r="C33" s="123"/>
      <c r="D33" s="123"/>
      <c r="E33" s="123"/>
      <c r="F33" s="123"/>
      <c r="G33" s="123"/>
    </row>
    <row r="34" spans="1:7" s="2" customFormat="1" ht="12" customHeight="1" x14ac:dyDescent="0.2">
      <c r="A34" s="119" t="s">
        <v>293</v>
      </c>
      <c r="B34" s="75">
        <v>1.6119962511714991</v>
      </c>
      <c r="C34" s="75">
        <v>-1.7592695074709508</v>
      </c>
      <c r="D34" s="75">
        <v>2.39520958083832</v>
      </c>
      <c r="E34" s="75">
        <v>1.5594541910331605</v>
      </c>
      <c r="F34" s="75">
        <v>-1.1516314779270731</v>
      </c>
      <c r="G34" s="75">
        <v>2.4271844660194164</v>
      </c>
    </row>
    <row r="35" spans="1:7" s="2" customFormat="1" ht="21.75" customHeight="1" x14ac:dyDescent="0.2">
      <c r="A35" s="67" t="s">
        <v>560</v>
      </c>
      <c r="B35" s="24"/>
      <c r="C35" s="24"/>
      <c r="D35" s="24"/>
      <c r="E35" s="24"/>
      <c r="F35" s="24"/>
      <c r="G35" s="24"/>
    </row>
  </sheetData>
  <conditionalFormatting sqref="C18:G18">
    <cfRule type="cellIs" dxfId="332" priority="1" operator="between">
      <formula>9999</formula>
      <formula>-9999</formula>
    </cfRule>
  </conditionalFormatting>
  <hyperlinks>
    <hyperlink ref="A5" location="Índice!A36" display="Índice"/>
  </hyperlinks>
  <printOptions horizontalCentered="1"/>
  <pageMargins left="0.51181102362204722" right="0.51181102362204722" top="0.59055118110236227" bottom="0.43307086614173229" header="0.15748031496062992" footer="0.19685039370078741"/>
  <pageSetup paperSize="9" orientation="portrait" r:id="rId1"/>
  <headerFooter scaleWithDoc="0"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23"/>
  <sheetViews>
    <sheetView showGridLines="0" zoomScale="120" zoomScaleNormal="120" zoomScalePageLayoutView="120" workbookViewId="0">
      <selection activeCell="B9" sqref="B9:F9"/>
    </sheetView>
  </sheetViews>
  <sheetFormatPr defaultColWidth="7.85546875" defaultRowHeight="15.75" x14ac:dyDescent="0.25"/>
  <cols>
    <col min="1" max="1" width="30.5703125" style="14" customWidth="1"/>
    <col min="2" max="6" width="5.7109375" style="14" customWidth="1"/>
    <col min="7" max="16384" width="7.85546875" style="10"/>
  </cols>
  <sheetData>
    <row r="1" spans="1:6" s="17" customFormat="1" ht="12.75" x14ac:dyDescent="0.2"/>
    <row r="2" spans="1:6" s="17" customFormat="1" ht="12.75" x14ac:dyDescent="0.2"/>
    <row r="3" spans="1:6" s="17" customFormat="1" ht="12.75" x14ac:dyDescent="0.2"/>
    <row r="4" spans="1:6" s="17" customFormat="1" ht="12.75" x14ac:dyDescent="0.2"/>
    <row r="5" spans="1:6" s="17" customFormat="1" ht="12.75" x14ac:dyDescent="0.2">
      <c r="A5" s="147" t="s">
        <v>203</v>
      </c>
    </row>
    <row r="6" spans="1:6" s="17" customFormat="1" ht="18.75" x14ac:dyDescent="0.3">
      <c r="A6" s="26" t="s">
        <v>201</v>
      </c>
    </row>
    <row r="7" spans="1:6" s="17" customFormat="1" ht="12.75" x14ac:dyDescent="0.2"/>
    <row r="8" spans="1:6" s="17" customFormat="1" ht="18" customHeight="1" x14ac:dyDescent="0.2">
      <c r="A8" s="200" t="s">
        <v>541</v>
      </c>
    </row>
    <row r="9" spans="1:6" s="2" customFormat="1" ht="13.5" customHeight="1" x14ac:dyDescent="0.2">
      <c r="A9" s="190"/>
      <c r="B9" s="220">
        <v>2013</v>
      </c>
      <c r="C9" s="220">
        <v>2014</v>
      </c>
      <c r="D9" s="220">
        <v>2015</v>
      </c>
      <c r="E9" s="220">
        <v>2016</v>
      </c>
      <c r="F9" s="220">
        <v>2017</v>
      </c>
    </row>
    <row r="10" spans="1:6" s="2" customFormat="1" ht="15" customHeight="1" x14ac:dyDescent="0.2">
      <c r="A10" s="117" t="s">
        <v>171</v>
      </c>
      <c r="B10" s="122"/>
      <c r="C10" s="122"/>
      <c r="D10" s="122"/>
      <c r="E10" s="122"/>
      <c r="F10" s="122"/>
    </row>
    <row r="11" spans="1:6" s="2" customFormat="1" ht="12" customHeight="1" x14ac:dyDescent="0.2">
      <c r="A11" s="20" t="s">
        <v>542</v>
      </c>
      <c r="B11" s="127">
        <v>17.3</v>
      </c>
      <c r="C11" s="127">
        <v>25.8</v>
      </c>
      <c r="D11" s="127">
        <v>28.9</v>
      </c>
      <c r="E11" s="127">
        <v>4.8</v>
      </c>
      <c r="F11" s="127">
        <v>5.5</v>
      </c>
    </row>
    <row r="12" spans="1:6" s="2" customFormat="1" ht="12" customHeight="1" x14ac:dyDescent="0.2">
      <c r="A12" s="20" t="s">
        <v>809</v>
      </c>
      <c r="B12" s="127">
        <v>9.5</v>
      </c>
      <c r="C12" s="127">
        <v>11.5</v>
      </c>
      <c r="D12" s="127">
        <v>8.8000000000000007</v>
      </c>
      <c r="E12" s="127">
        <v>3.5</v>
      </c>
      <c r="F12" s="127">
        <v>28.9</v>
      </c>
    </row>
    <row r="13" spans="1:6" s="2" customFormat="1" ht="15" customHeight="1" x14ac:dyDescent="0.2">
      <c r="A13" s="117" t="s">
        <v>543</v>
      </c>
      <c r="B13" s="127"/>
      <c r="C13" s="127"/>
      <c r="D13" s="127"/>
      <c r="E13" s="127"/>
      <c r="F13" s="127"/>
    </row>
    <row r="14" spans="1:6" s="2" customFormat="1" ht="12" customHeight="1" x14ac:dyDescent="0.2">
      <c r="A14" s="20" t="s">
        <v>745</v>
      </c>
      <c r="B14" s="127">
        <v>27</v>
      </c>
      <c r="C14" s="127">
        <v>39.4</v>
      </c>
      <c r="D14" s="127">
        <v>8.1999999999999993</v>
      </c>
      <c r="E14" s="127">
        <v>10.8</v>
      </c>
      <c r="F14" s="127">
        <v>35.299999999999997</v>
      </c>
    </row>
    <row r="15" spans="1:6" s="2" customFormat="1" ht="12" customHeight="1" x14ac:dyDescent="0.2">
      <c r="A15" s="20" t="s">
        <v>810</v>
      </c>
      <c r="B15" s="129">
        <v>9.4</v>
      </c>
      <c r="C15" s="129">
        <v>15.7</v>
      </c>
      <c r="D15" s="129">
        <v>4.8</v>
      </c>
      <c r="E15" s="129">
        <v>6.2</v>
      </c>
      <c r="F15" s="129">
        <v>21.9</v>
      </c>
    </row>
    <row r="16" spans="1:6" s="2" customFormat="1" ht="15" customHeight="1" x14ac:dyDescent="0.2">
      <c r="A16" s="117" t="s">
        <v>172</v>
      </c>
      <c r="B16" s="127"/>
      <c r="C16" s="127"/>
      <c r="D16" s="127"/>
      <c r="E16" s="127"/>
      <c r="F16" s="127"/>
    </row>
    <row r="17" spans="1:6" s="2" customFormat="1" ht="12" customHeight="1" x14ac:dyDescent="0.2">
      <c r="A17" s="20" t="s">
        <v>173</v>
      </c>
      <c r="B17" s="127">
        <v>-21.2</v>
      </c>
      <c r="C17" s="127">
        <v>-13.6</v>
      </c>
      <c r="D17" s="127">
        <v>2</v>
      </c>
      <c r="E17" s="127">
        <v>8.4</v>
      </c>
      <c r="F17" s="127">
        <v>6.3</v>
      </c>
    </row>
    <row r="18" spans="1:6" s="2" customFormat="1" ht="12" customHeight="1" x14ac:dyDescent="0.2">
      <c r="A18" s="20" t="s">
        <v>174</v>
      </c>
      <c r="B18" s="127">
        <v>-3.2</v>
      </c>
      <c r="C18" s="127">
        <v>-1.4</v>
      </c>
      <c r="D18" s="127">
        <v>0.2</v>
      </c>
      <c r="E18" s="127">
        <v>1</v>
      </c>
      <c r="F18" s="127">
        <v>0.9</v>
      </c>
    </row>
    <row r="19" spans="1:6" s="2" customFormat="1" ht="15" customHeight="1" x14ac:dyDescent="0.2">
      <c r="A19" s="117" t="s">
        <v>544</v>
      </c>
      <c r="B19" s="129"/>
      <c r="C19" s="129"/>
      <c r="D19" s="129"/>
      <c r="E19" s="129"/>
      <c r="F19" s="129"/>
    </row>
    <row r="20" spans="1:6" s="2" customFormat="1" ht="12" customHeight="1" x14ac:dyDescent="0.2">
      <c r="A20" s="20" t="s">
        <v>750</v>
      </c>
      <c r="B20" s="127">
        <v>86</v>
      </c>
      <c r="C20" s="127">
        <v>85.2</v>
      </c>
      <c r="D20" s="127">
        <v>93.1</v>
      </c>
      <c r="E20" s="127">
        <v>96.6</v>
      </c>
      <c r="F20" s="127">
        <v>90.1</v>
      </c>
    </row>
    <row r="21" spans="1:6" s="2" customFormat="1" ht="12" customHeight="1" x14ac:dyDescent="0.2">
      <c r="A21" s="20" t="s">
        <v>811</v>
      </c>
      <c r="B21" s="127">
        <v>76.5</v>
      </c>
      <c r="C21" s="127">
        <v>75</v>
      </c>
      <c r="D21" s="127">
        <v>69</v>
      </c>
      <c r="E21" s="127">
        <v>55.7</v>
      </c>
      <c r="F21" s="127">
        <v>55.9</v>
      </c>
    </row>
    <row r="22" spans="1:6" s="2" customFormat="1" ht="14.25" customHeight="1" x14ac:dyDescent="0.2">
      <c r="A22" s="131" t="s">
        <v>748</v>
      </c>
      <c r="B22" s="132">
        <v>58.2</v>
      </c>
      <c r="C22" s="132">
        <v>62.2</v>
      </c>
      <c r="D22" s="132">
        <v>68.3</v>
      </c>
      <c r="E22" s="132">
        <v>57.3</v>
      </c>
      <c r="F22" s="132">
        <v>58.9</v>
      </c>
    </row>
    <row r="23" spans="1:6" s="2" customFormat="1" ht="15.75" customHeight="1" x14ac:dyDescent="0.2">
      <c r="A23" s="67" t="s">
        <v>545</v>
      </c>
      <c r="B23" s="24"/>
      <c r="C23" s="24"/>
      <c r="D23" s="24"/>
      <c r="E23" s="24"/>
      <c r="F23" s="24"/>
    </row>
  </sheetData>
  <hyperlinks>
    <hyperlink ref="A5" location="Índice!A36" display="Índice"/>
  </hyperlinks>
  <printOptions horizontalCentered="1"/>
  <pageMargins left="0.51181102362204722" right="0.51181102362204722" top="0.59055118110236227" bottom="0.43307086614173229" header="0.15748031496062992" footer="0.19685039370078741"/>
  <pageSetup paperSize="9" orientation="portrait" r:id="rId1"/>
  <headerFooter scaleWithDoc="0"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58"/>
  <sheetViews>
    <sheetView showGridLines="0" topLeftCell="A28" zoomScale="120" zoomScaleNormal="120" zoomScalePageLayoutView="120" workbookViewId="0">
      <selection activeCell="A56" sqref="A56"/>
    </sheetView>
  </sheetViews>
  <sheetFormatPr defaultColWidth="8.85546875" defaultRowHeight="15.75" x14ac:dyDescent="0.25"/>
  <cols>
    <col min="1" max="1" width="17" style="14" customWidth="1"/>
    <col min="2" max="4" width="9.42578125" style="14" customWidth="1"/>
    <col min="5" max="5" width="10.85546875" style="14" customWidth="1"/>
    <col min="6" max="6" width="11.7109375" style="14" customWidth="1"/>
    <col min="7" max="16384" width="8.85546875" style="10"/>
  </cols>
  <sheetData>
    <row r="1" spans="1:6" s="17" customFormat="1" ht="12.75" x14ac:dyDescent="0.2"/>
    <row r="2" spans="1:6" s="17" customFormat="1" ht="12.75" x14ac:dyDescent="0.2"/>
    <row r="3" spans="1:6" s="17" customFormat="1" ht="12.75" x14ac:dyDescent="0.2"/>
    <row r="4" spans="1:6" s="17" customFormat="1" ht="12.75" x14ac:dyDescent="0.2"/>
    <row r="5" spans="1:6" s="17" customFormat="1" ht="12.75" x14ac:dyDescent="0.2">
      <c r="A5" s="147" t="s">
        <v>203</v>
      </c>
    </row>
    <row r="6" spans="1:6" s="17" customFormat="1" ht="18.75" x14ac:dyDescent="0.3">
      <c r="A6" s="26" t="s">
        <v>201</v>
      </c>
    </row>
    <row r="7" spans="1:6" s="17" customFormat="1" ht="12.75" x14ac:dyDescent="0.2"/>
    <row r="8" spans="1:6" s="17" customFormat="1" ht="18" customHeight="1" x14ac:dyDescent="0.2">
      <c r="A8" s="200" t="s">
        <v>561</v>
      </c>
    </row>
    <row r="9" spans="1:6" s="2" customFormat="1" ht="12.75" x14ac:dyDescent="0.2">
      <c r="A9" s="24"/>
      <c r="B9" s="133"/>
      <c r="C9" s="133"/>
      <c r="D9" s="133"/>
      <c r="E9" s="345" t="s">
        <v>304</v>
      </c>
      <c r="F9" s="345"/>
    </row>
    <row r="10" spans="1:6" s="2" customFormat="1" ht="12" customHeight="1" x14ac:dyDescent="0.2">
      <c r="A10" s="24"/>
      <c r="B10" s="55"/>
      <c r="C10" s="55"/>
      <c r="D10" s="55"/>
      <c r="E10" s="336" t="s">
        <v>142</v>
      </c>
      <c r="F10" s="336"/>
    </row>
    <row r="11" spans="1:6" s="2" customFormat="1" ht="13.5" customHeight="1" x14ac:dyDescent="0.2">
      <c r="A11" s="25"/>
      <c r="B11" s="189" t="s">
        <v>562</v>
      </c>
      <c r="C11" s="189" t="s">
        <v>563</v>
      </c>
      <c r="D11" s="189" t="s">
        <v>564</v>
      </c>
      <c r="E11" s="189" t="s">
        <v>143</v>
      </c>
      <c r="F11" s="189" t="s">
        <v>144</v>
      </c>
    </row>
    <row r="12" spans="1:6" s="2" customFormat="1" ht="12.75" customHeight="1" x14ac:dyDescent="0.2">
      <c r="A12" s="91">
        <v>2005</v>
      </c>
      <c r="B12" s="88">
        <v>655.95699999999999</v>
      </c>
      <c r="C12" s="88">
        <v>527.56916666666677</v>
      </c>
      <c r="D12" s="88">
        <v>11.97236154999362</v>
      </c>
      <c r="E12" s="88">
        <v>110.80659622058168</v>
      </c>
      <c r="F12" s="88">
        <v>100.35771313538083</v>
      </c>
    </row>
    <row r="13" spans="1:6" s="2" customFormat="1" ht="12.75" customHeight="1" x14ac:dyDescent="0.2">
      <c r="A13" s="91">
        <v>2006</v>
      </c>
      <c r="B13" s="88">
        <v>655.95699999999999</v>
      </c>
      <c r="C13" s="88">
        <v>523.13166666666677</v>
      </c>
      <c r="D13" s="88">
        <v>11.562588534895122</v>
      </c>
      <c r="E13" s="88">
        <v>112.21986596896099</v>
      </c>
      <c r="F13" s="88">
        <v>99.992464858545944</v>
      </c>
    </row>
    <row r="14" spans="1:6" s="2" customFormat="1" ht="12.75" customHeight="1" x14ac:dyDescent="0.2">
      <c r="A14" s="91">
        <v>2007</v>
      </c>
      <c r="B14" s="88">
        <v>655.95699999999999</v>
      </c>
      <c r="C14" s="88">
        <v>479.5025</v>
      </c>
      <c r="D14" s="88">
        <v>11.628089991147208</v>
      </c>
      <c r="E14" s="88">
        <v>111.98940754444264</v>
      </c>
      <c r="F14" s="88">
        <v>99.458436269790468</v>
      </c>
    </row>
    <row r="15" spans="1:6" s="2" customFormat="1" ht="12.75" customHeight="1" x14ac:dyDescent="0.2">
      <c r="A15" s="91">
        <v>2008</v>
      </c>
      <c r="B15" s="88">
        <v>655.95699999999999</v>
      </c>
      <c r="C15" s="88">
        <v>448.18916666666655</v>
      </c>
      <c r="D15" s="88">
        <v>10.339108858419555</v>
      </c>
      <c r="E15" s="88">
        <v>116.88151558234678</v>
      </c>
      <c r="F15" s="88">
        <v>105.49417661202786</v>
      </c>
    </row>
    <row r="16" spans="1:6" s="2" customFormat="1" ht="12.75" customHeight="1" x14ac:dyDescent="0.2">
      <c r="A16" s="91">
        <v>2009</v>
      </c>
      <c r="B16" s="88">
        <v>655.95699999999999</v>
      </c>
      <c r="C16" s="88">
        <v>472.15333333333325</v>
      </c>
      <c r="D16" s="88">
        <v>9.7552280985411759</v>
      </c>
      <c r="E16" s="88">
        <v>119.38042690503421</v>
      </c>
      <c r="F16" s="88">
        <v>101.72849983027686</v>
      </c>
    </row>
    <row r="17" spans="1:6" s="2" customFormat="1" ht="12.75" customHeight="1" x14ac:dyDescent="0.2">
      <c r="A17" s="91">
        <v>2010</v>
      </c>
      <c r="B17" s="88">
        <v>655.95699999999999</v>
      </c>
      <c r="C17" s="88">
        <v>494.96000000000004</v>
      </c>
      <c r="D17" s="88">
        <v>10.833626443633626</v>
      </c>
      <c r="E17" s="88">
        <v>114.91102991487132</v>
      </c>
      <c r="F17" s="88">
        <v>95.297677385389292</v>
      </c>
    </row>
    <row r="18" spans="1:6" s="2" customFormat="1" ht="12.75" customHeight="1" x14ac:dyDescent="0.2">
      <c r="A18" s="91">
        <v>2011</v>
      </c>
      <c r="B18" s="88">
        <v>655.95699999999999</v>
      </c>
      <c r="C18" s="88">
        <v>477.45416666666671</v>
      </c>
      <c r="D18" s="88">
        <v>10.127148905243105</v>
      </c>
      <c r="E18" s="88">
        <v>117.76590828962395</v>
      </c>
      <c r="F18" s="88">
        <v>97.002569178551695</v>
      </c>
    </row>
    <row r="19" spans="1:6" s="2" customFormat="1" ht="12.75" customHeight="1" x14ac:dyDescent="0.2">
      <c r="A19" s="91">
        <v>2012</v>
      </c>
      <c r="B19" s="88">
        <v>655.95699999999999</v>
      </c>
      <c r="C19" s="88">
        <v>510.53566666666671</v>
      </c>
      <c r="D19" s="88">
        <v>9.5651291403935552</v>
      </c>
      <c r="E19" s="88">
        <v>120.23844863117648</v>
      </c>
      <c r="F19" s="88">
        <v>96.69143459962568</v>
      </c>
    </row>
    <row r="20" spans="1:6" s="2" customFormat="1" ht="12.75" customHeight="1" x14ac:dyDescent="0.2">
      <c r="A20" s="91">
        <v>2013</v>
      </c>
      <c r="B20" s="88">
        <v>655.95699999999999</v>
      </c>
      <c r="C20" s="88">
        <v>494.09416666666658</v>
      </c>
      <c r="D20" s="88">
        <v>8.4738280168427611</v>
      </c>
      <c r="E20" s="88">
        <v>125.65778235487579</v>
      </c>
      <c r="F20" s="88">
        <v>98.568418134234875</v>
      </c>
    </row>
    <row r="21" spans="1:6" s="2" customFormat="1" ht="12.75" customHeight="1" x14ac:dyDescent="0.2">
      <c r="A21" s="91">
        <v>2014</v>
      </c>
      <c r="B21" s="88">
        <v>655.95699999999999</v>
      </c>
      <c r="C21" s="88">
        <v>494.41416666666669</v>
      </c>
      <c r="D21" s="88">
        <v>8.1006733446846244</v>
      </c>
      <c r="E21" s="88">
        <v>127.73415544828057</v>
      </c>
      <c r="F21" s="88">
        <v>96.74886555548548</v>
      </c>
    </row>
    <row r="22" spans="1:6" s="2" customFormat="1" ht="12.75" customHeight="1" x14ac:dyDescent="0.2">
      <c r="A22" s="91">
        <v>2015</v>
      </c>
      <c r="B22" s="88">
        <v>655.95699999999999</v>
      </c>
      <c r="C22" s="88">
        <v>591.44991666666658</v>
      </c>
      <c r="D22" s="88">
        <v>9.2229120052310876</v>
      </c>
      <c r="E22" s="88">
        <v>121.84326156821686</v>
      </c>
      <c r="F22" s="88">
        <v>91.807987210668813</v>
      </c>
    </row>
    <row r="23" spans="1:6" s="2" customFormat="1" ht="12.75" customHeight="1" x14ac:dyDescent="0.2">
      <c r="A23" s="91">
        <v>2016</v>
      </c>
      <c r="B23" s="88">
        <v>655.95699999999999</v>
      </c>
      <c r="C23" s="88">
        <v>593.00833333333333</v>
      </c>
      <c r="D23" s="88">
        <v>8.8244112047352985</v>
      </c>
      <c r="E23" s="88">
        <v>123.81756579022849</v>
      </c>
      <c r="F23" s="88">
        <v>92.768065538129392</v>
      </c>
    </row>
    <row r="24" spans="1:6" s="2" customFormat="1" ht="12.75" customHeight="1" x14ac:dyDescent="0.2">
      <c r="A24" s="91">
        <v>2017</v>
      </c>
      <c r="B24" s="88">
        <v>655.95699999999999</v>
      </c>
      <c r="C24" s="88">
        <v>582.02441666666664</v>
      </c>
      <c r="D24" s="88">
        <v>8.9358020908705509</v>
      </c>
      <c r="E24" s="88">
        <v>123.2536307816377</v>
      </c>
      <c r="F24" s="88">
        <v>91.029465371515911</v>
      </c>
    </row>
    <row r="25" spans="1:6" s="2" customFormat="1" ht="12.75" customHeight="1" x14ac:dyDescent="0.2">
      <c r="A25" s="135">
        <v>2018</v>
      </c>
      <c r="B25" s="89">
        <v>655.95699999999999</v>
      </c>
      <c r="C25" s="89">
        <v>555.0863333333333</v>
      </c>
      <c r="D25" s="89">
        <v>8.1298421840313804</v>
      </c>
      <c r="E25" s="89">
        <v>127.56718452477156</v>
      </c>
      <c r="F25" s="89">
        <v>92.864206064166339</v>
      </c>
    </row>
    <row r="26" spans="1:6" s="2" customFormat="1" ht="17.25" customHeight="1" x14ac:dyDescent="0.2">
      <c r="A26" s="125" t="s">
        <v>188</v>
      </c>
      <c r="B26" s="88">
        <v>655.95699999999999</v>
      </c>
      <c r="C26" s="88">
        <v>618.01099999999997</v>
      </c>
      <c r="D26" s="88">
        <v>9.0749325906895599</v>
      </c>
      <c r="E26" s="88">
        <v>122.56258081864802</v>
      </c>
      <c r="F26" s="88">
        <v>91.663926296955978</v>
      </c>
    </row>
    <row r="27" spans="1:6" s="2" customFormat="1" ht="12.75" customHeight="1" x14ac:dyDescent="0.2">
      <c r="A27" s="19" t="s">
        <v>145</v>
      </c>
      <c r="B27" s="88">
        <v>655.95699999999999</v>
      </c>
      <c r="C27" s="88">
        <v>616.327</v>
      </c>
      <c r="D27" s="88">
        <v>9.2011451688015846</v>
      </c>
      <c r="E27" s="88">
        <v>121.94807791168654</v>
      </c>
      <c r="F27" s="88">
        <v>90.717496387731728</v>
      </c>
    </row>
    <row r="28" spans="1:6" s="2" customFormat="1" ht="12.75" customHeight="1" x14ac:dyDescent="0.2">
      <c r="A28" s="19" t="s">
        <v>146</v>
      </c>
      <c r="B28" s="88">
        <v>655.95699999999999</v>
      </c>
      <c r="C28" s="88">
        <v>613.90499999999997</v>
      </c>
      <c r="D28" s="88">
        <v>9.3276671624684671</v>
      </c>
      <c r="E28" s="88">
        <v>121.34350053528422</v>
      </c>
      <c r="F28" s="88">
        <v>90.107795521859913</v>
      </c>
    </row>
    <row r="29" spans="1:6" s="2" customFormat="1" ht="12.75" customHeight="1" x14ac:dyDescent="0.2">
      <c r="A29" s="19" t="s">
        <v>147</v>
      </c>
      <c r="B29" s="88">
        <v>655.95699999999999</v>
      </c>
      <c r="C29" s="88">
        <v>611.72900000000004</v>
      </c>
      <c r="D29" s="88">
        <v>9.4789282328732281</v>
      </c>
      <c r="E29" s="88">
        <v>120.6352240694229</v>
      </c>
      <c r="F29" s="88">
        <v>89.847671985290347</v>
      </c>
    </row>
    <row r="30" spans="1:6" s="2" customFormat="1" ht="12.75" customHeight="1" x14ac:dyDescent="0.2">
      <c r="A30" s="19" t="s">
        <v>148</v>
      </c>
      <c r="B30" s="88">
        <v>655.95699999999999</v>
      </c>
      <c r="C30" s="88">
        <v>593.197</v>
      </c>
      <c r="D30" s="88">
        <v>9.2040758768649642</v>
      </c>
      <c r="E30" s="88">
        <v>121.93394564481758</v>
      </c>
      <c r="F30" s="88">
        <v>91.64113840560853</v>
      </c>
    </row>
    <row r="31" spans="1:6" s="2" customFormat="1" ht="12.75" customHeight="1" x14ac:dyDescent="0.2">
      <c r="A31" s="19" t="s">
        <v>149</v>
      </c>
      <c r="B31" s="88">
        <v>655.95699999999999</v>
      </c>
      <c r="C31" s="88">
        <v>584.16300000000001</v>
      </c>
      <c r="D31" s="88">
        <v>9.0627081036421764</v>
      </c>
      <c r="E31" s="88">
        <v>122.62271824662936</v>
      </c>
      <c r="F31" s="88">
        <v>91.180825700563602</v>
      </c>
    </row>
    <row r="32" spans="1:6" s="2" customFormat="1" ht="12.75" customHeight="1" x14ac:dyDescent="0.2">
      <c r="A32" s="19" t="s">
        <v>150</v>
      </c>
      <c r="B32" s="88">
        <v>655.95699999999999</v>
      </c>
      <c r="C32" s="88">
        <v>569.85199999999998</v>
      </c>
      <c r="D32" s="88">
        <v>8.8410461691904381</v>
      </c>
      <c r="E32" s="88">
        <v>123.73273352311291</v>
      </c>
      <c r="F32" s="88">
        <v>91.730041446832345</v>
      </c>
    </row>
    <row r="33" spans="1:6" s="2" customFormat="1" ht="12.75" customHeight="1" x14ac:dyDescent="0.2">
      <c r="A33" s="19" t="s">
        <v>151</v>
      </c>
      <c r="B33" s="88">
        <v>655.95699999999999</v>
      </c>
      <c r="C33" s="88">
        <v>555.56600000000003</v>
      </c>
      <c r="D33" s="88">
        <v>8.6828244855817278</v>
      </c>
      <c r="E33" s="88">
        <v>124.54854665684462</v>
      </c>
      <c r="F33" s="88">
        <v>91.872735011835587</v>
      </c>
    </row>
    <row r="34" spans="1:6" s="2" customFormat="1" ht="12.75" customHeight="1" x14ac:dyDescent="0.2">
      <c r="A34" s="19" t="s">
        <v>152</v>
      </c>
      <c r="B34" s="88">
        <v>655.95699999999999</v>
      </c>
      <c r="C34" s="88">
        <v>550.53</v>
      </c>
      <c r="D34" s="88">
        <v>8.5410845284257064</v>
      </c>
      <c r="E34" s="88">
        <v>125.29678651161906</v>
      </c>
      <c r="F34" s="88">
        <v>92.232043658437505</v>
      </c>
    </row>
    <row r="35" spans="1:6" s="2" customFormat="1" ht="12.75" customHeight="1" x14ac:dyDescent="0.2">
      <c r="A35" s="19" t="s">
        <v>153</v>
      </c>
      <c r="B35" s="88">
        <v>655.95699999999999</v>
      </c>
      <c r="C35" s="88">
        <v>557.976</v>
      </c>
      <c r="D35" s="88">
        <v>8.5748591134112537</v>
      </c>
      <c r="E35" s="88">
        <v>125.11696222440048</v>
      </c>
      <c r="F35" s="88">
        <v>91.147277343814679</v>
      </c>
    </row>
    <row r="36" spans="1:6" s="2" customFormat="1" ht="12.75" customHeight="1" x14ac:dyDescent="0.2">
      <c r="A36" s="19" t="s">
        <v>154</v>
      </c>
      <c r="B36" s="88">
        <v>655.95699999999999</v>
      </c>
      <c r="C36" s="88">
        <v>558.83199999999999</v>
      </c>
      <c r="D36" s="88">
        <v>8.6168633612173693</v>
      </c>
      <c r="E36" s="88">
        <v>124.89466435975606</v>
      </c>
      <c r="F36" s="88">
        <v>90.47491951221896</v>
      </c>
    </row>
    <row r="37" spans="1:6" s="2" customFormat="1" ht="12.75" customHeight="1" x14ac:dyDescent="0.2">
      <c r="A37" s="19" t="s">
        <v>155</v>
      </c>
      <c r="B37" s="88">
        <v>655.95699999999999</v>
      </c>
      <c r="C37" s="88">
        <v>554.20500000000004</v>
      </c>
      <c r="D37" s="88">
        <v>8.6234902972801368</v>
      </c>
      <c r="E37" s="88">
        <v>124.85972778864847</v>
      </c>
      <c r="F37" s="88">
        <v>90.132249510023755</v>
      </c>
    </row>
    <row r="38" spans="1:6" s="2" customFormat="1" ht="17.25" customHeight="1" x14ac:dyDescent="0.2">
      <c r="A38" s="125" t="s">
        <v>196</v>
      </c>
      <c r="B38" s="88">
        <v>655.95699999999999</v>
      </c>
      <c r="C38" s="88">
        <v>537.66999999999996</v>
      </c>
      <c r="D38" s="88">
        <v>8.4469801354180891</v>
      </c>
      <c r="E38" s="88">
        <v>125.80298013586517</v>
      </c>
      <c r="F38" s="88">
        <v>90.994215801703547</v>
      </c>
    </row>
    <row r="39" spans="1:6" s="2" customFormat="1" ht="12.75" customHeight="1" x14ac:dyDescent="0.2">
      <c r="A39" s="19" t="s">
        <v>145</v>
      </c>
      <c r="B39" s="88">
        <v>655.95699999999999</v>
      </c>
      <c r="C39" s="88">
        <v>531.22500000000002</v>
      </c>
      <c r="D39" s="88">
        <v>8.244653507035439</v>
      </c>
      <c r="E39" s="88">
        <v>126.91782430164919</v>
      </c>
      <c r="F39" s="88">
        <v>92.36923207013686</v>
      </c>
    </row>
    <row r="40" spans="1:6" s="2" customFormat="1" ht="12.75" customHeight="1" x14ac:dyDescent="0.2">
      <c r="A40" s="19" t="s">
        <v>146</v>
      </c>
      <c r="B40" s="88">
        <v>655.95699999999999</v>
      </c>
      <c r="C40" s="88">
        <v>531.74199999999996</v>
      </c>
      <c r="D40" s="88">
        <v>8.173654186904848</v>
      </c>
      <c r="E40" s="88">
        <v>127.3179212841459</v>
      </c>
      <c r="F40" s="88">
        <v>91.608730194395719</v>
      </c>
    </row>
    <row r="41" spans="1:6" s="2" customFormat="1" ht="12.75" customHeight="1" x14ac:dyDescent="0.2">
      <c r="A41" s="19" t="s">
        <v>147</v>
      </c>
      <c r="B41" s="88">
        <v>655.95699999999999</v>
      </c>
      <c r="C41" s="88">
        <v>534.34100000000001</v>
      </c>
      <c r="D41" s="88">
        <v>8.1328947564187128</v>
      </c>
      <c r="E41" s="88">
        <v>127.54975794512949</v>
      </c>
      <c r="F41" s="88">
        <v>92.562091443163524</v>
      </c>
    </row>
    <row r="42" spans="1:6" s="2" customFormat="1" ht="12.75" customHeight="1" x14ac:dyDescent="0.2">
      <c r="A42" s="19" t="s">
        <v>148</v>
      </c>
      <c r="B42" s="88">
        <v>655.95699999999999</v>
      </c>
      <c r="C42" s="88">
        <v>555.33100000000002</v>
      </c>
      <c r="D42" s="88">
        <v>8.2211354683785132</v>
      </c>
      <c r="E42" s="88">
        <v>127.04983153729172</v>
      </c>
      <c r="F42" s="88">
        <v>94.144625651329932</v>
      </c>
    </row>
    <row r="43" spans="1:6" s="2" customFormat="1" ht="12.75" customHeight="1" x14ac:dyDescent="0.2">
      <c r="A43" s="19" t="s">
        <v>149</v>
      </c>
      <c r="B43" s="88">
        <v>655.95699999999999</v>
      </c>
      <c r="C43" s="88">
        <v>561.70299999999997</v>
      </c>
      <c r="D43" s="88">
        <v>8.2864599716271208</v>
      </c>
      <c r="E43" s="88">
        <v>126.68442703876562</v>
      </c>
      <c r="F43" s="88">
        <v>93.257092917453846</v>
      </c>
    </row>
    <row r="44" spans="1:6" s="2" customFormat="1" ht="12.75" customHeight="1" x14ac:dyDescent="0.2">
      <c r="A44" s="19" t="s">
        <v>150</v>
      </c>
      <c r="B44" s="88">
        <v>655.95699999999999</v>
      </c>
      <c r="C44" s="88">
        <v>558.92700000000002</v>
      </c>
      <c r="D44" s="88">
        <v>8.1688700815446147</v>
      </c>
      <c r="E44" s="88">
        <v>127.34505116753077</v>
      </c>
      <c r="F44" s="88">
        <v>92.865359522719288</v>
      </c>
    </row>
    <row r="45" spans="1:6" s="2" customFormat="1" ht="12.75" customHeight="1" x14ac:dyDescent="0.2">
      <c r="A45" s="19" t="s">
        <v>151</v>
      </c>
      <c r="B45" s="88">
        <v>655.95699999999999</v>
      </c>
      <c r="C45" s="88">
        <v>563.005</v>
      </c>
      <c r="D45" s="88">
        <v>8.1560316315619321</v>
      </c>
      <c r="E45" s="88">
        <v>127.41796316397486</v>
      </c>
      <c r="F45" s="88">
        <v>92.675098456407156</v>
      </c>
    </row>
    <row r="46" spans="1:6" s="2" customFormat="1" ht="12.75" customHeight="1" x14ac:dyDescent="0.2">
      <c r="A46" s="19" t="s">
        <v>152</v>
      </c>
      <c r="B46" s="88">
        <v>655.95699999999999</v>
      </c>
      <c r="C46" s="88">
        <v>562.61900000000003</v>
      </c>
      <c r="D46" s="88">
        <v>7.7894548092942841</v>
      </c>
      <c r="E46" s="88">
        <v>129.56828777252258</v>
      </c>
      <c r="F46" s="88">
        <v>93.967690780228097</v>
      </c>
    </row>
    <row r="47" spans="1:6" s="2" customFormat="1" ht="12.75" customHeight="1" x14ac:dyDescent="0.2">
      <c r="A47" s="19" t="s">
        <v>153</v>
      </c>
      <c r="B47" s="88">
        <v>655.95699999999999</v>
      </c>
      <c r="C47" s="88">
        <v>571.19200000000001</v>
      </c>
      <c r="D47" s="88">
        <v>7.7587004271113384</v>
      </c>
      <c r="E47" s="88">
        <v>129.75495608062172</v>
      </c>
      <c r="F47" s="88">
        <v>94.590774621001188</v>
      </c>
    </row>
    <row r="48" spans="1:6" s="2" customFormat="1" ht="12.75" customHeight="1" x14ac:dyDescent="0.2">
      <c r="A48" s="19" t="s">
        <v>154</v>
      </c>
      <c r="B48" s="88">
        <v>655.95699999999999</v>
      </c>
      <c r="C48" s="88">
        <v>577.07100000000003</v>
      </c>
      <c r="D48" s="88">
        <v>8.0425227222291014</v>
      </c>
      <c r="E48" s="88">
        <v>128.06948645645161</v>
      </c>
      <c r="F48" s="88">
        <v>92.553063354145436</v>
      </c>
    </row>
    <row r="49" spans="1:6" s="2" customFormat="1" ht="12.75" customHeight="1" x14ac:dyDescent="0.2">
      <c r="A49" s="19" t="s">
        <v>155</v>
      </c>
      <c r="B49" s="88">
        <v>655.95699999999999</v>
      </c>
      <c r="C49" s="88">
        <v>576.21</v>
      </c>
      <c r="D49" s="88">
        <v>8.1367485108526036</v>
      </c>
      <c r="E49" s="88">
        <v>127.52777029948781</v>
      </c>
      <c r="F49" s="88">
        <v>92.949392276239877</v>
      </c>
    </row>
    <row r="50" spans="1:6" s="2" customFormat="1" ht="17.25" customHeight="1" x14ac:dyDescent="0.2">
      <c r="A50" s="125" t="s">
        <v>307</v>
      </c>
      <c r="B50" s="88">
        <v>655.95699999999999</v>
      </c>
      <c r="C50" s="88">
        <v>570.99300000000005</v>
      </c>
      <c r="D50" s="88">
        <v>8.1184505119538404</v>
      </c>
      <c r="E50" s="88">
        <v>127.63229638522913</v>
      </c>
      <c r="F50" s="88">
        <v>93.604974422292088</v>
      </c>
    </row>
    <row r="51" spans="1:6" s="2" customFormat="1" ht="12.75" customHeight="1" x14ac:dyDescent="0.2">
      <c r="A51" s="19" t="s">
        <v>145</v>
      </c>
      <c r="B51" s="88">
        <v>655.95699999999999</v>
      </c>
      <c r="C51" s="88">
        <v>577.88499999999999</v>
      </c>
      <c r="D51" s="88">
        <v>8.1122457182219652</v>
      </c>
      <c r="E51" s="88">
        <v>127.66781383173253</v>
      </c>
      <c r="F51" s="88">
        <v>93.672862712062837</v>
      </c>
    </row>
    <row r="52" spans="1:6" s="2" customFormat="1" ht="12.75" customHeight="1" x14ac:dyDescent="0.2">
      <c r="A52" s="19" t="s">
        <v>146</v>
      </c>
      <c r="B52" s="88">
        <v>655.95699999999999</v>
      </c>
      <c r="C52" s="88">
        <v>580.39</v>
      </c>
      <c r="D52" s="88">
        <v>8.3497050044233418</v>
      </c>
      <c r="E52" s="88">
        <v>126.3343784466971</v>
      </c>
      <c r="F52" s="88">
        <v>91.888512476957686</v>
      </c>
    </row>
    <row r="53" spans="1:6" s="2" customFormat="1" ht="12.75" customHeight="1" x14ac:dyDescent="0.2">
      <c r="A53" s="19" t="s">
        <v>147</v>
      </c>
      <c r="B53" s="88">
        <v>655.95699999999999</v>
      </c>
      <c r="C53" s="88">
        <v>583.69500000000005</v>
      </c>
      <c r="D53" s="88">
        <v>8.4094140331039817</v>
      </c>
      <c r="E53" s="88">
        <v>126.00720371727543</v>
      </c>
      <c r="F53" s="88">
        <v>91.947303793387846</v>
      </c>
    </row>
    <row r="54" spans="1:6" s="2" customFormat="1" ht="12.75" customHeight="1" x14ac:dyDescent="0.2">
      <c r="A54" s="19" t="s">
        <v>148</v>
      </c>
      <c r="B54" s="88">
        <v>655.95699999999999</v>
      </c>
      <c r="C54" s="88">
        <v>586.46100000000001</v>
      </c>
      <c r="D54" s="88">
        <v>8.4011101462862339</v>
      </c>
      <c r="E54" s="88">
        <v>126.05251477061896</v>
      </c>
      <c r="F54" s="211" t="s">
        <v>177</v>
      </c>
    </row>
    <row r="55" spans="1:6" s="2" customFormat="1" ht="12.75" customHeight="1" x14ac:dyDescent="0.2">
      <c r="A55" s="32" t="s">
        <v>149</v>
      </c>
      <c r="B55" s="89">
        <v>655.95699999999999</v>
      </c>
      <c r="C55" s="89">
        <v>580.85299999999995</v>
      </c>
      <c r="D55" s="89">
        <v>8.3659661411237156</v>
      </c>
      <c r="E55" s="89">
        <v>126.24496032591981</v>
      </c>
      <c r="F55" s="212" t="s">
        <v>177</v>
      </c>
    </row>
    <row r="56" spans="1:6" s="16" customFormat="1" ht="16.5" customHeight="1" x14ac:dyDescent="0.2">
      <c r="A56" s="28" t="s">
        <v>566</v>
      </c>
      <c r="B56" s="22"/>
      <c r="C56" s="22"/>
      <c r="D56" s="22"/>
      <c r="E56" s="22"/>
      <c r="F56" s="22"/>
    </row>
    <row r="57" spans="1:6" s="2" customFormat="1" ht="39" customHeight="1" x14ac:dyDescent="0.2">
      <c r="A57" s="348" t="s">
        <v>565</v>
      </c>
      <c r="B57" s="348"/>
      <c r="C57" s="348"/>
      <c r="D57" s="348"/>
      <c r="E57" s="348"/>
      <c r="F57" s="348"/>
    </row>
    <row r="58" spans="1:6" s="2" customFormat="1" ht="15.75" customHeight="1" x14ac:dyDescent="0.2">
      <c r="A58" s="346"/>
      <c r="B58" s="346"/>
      <c r="C58" s="346"/>
      <c r="D58" s="346"/>
      <c r="E58" s="346"/>
      <c r="F58" s="346"/>
    </row>
  </sheetData>
  <mergeCells count="4">
    <mergeCell ref="E9:F9"/>
    <mergeCell ref="E10:F10"/>
    <mergeCell ref="A57:F57"/>
    <mergeCell ref="A58:F58"/>
  </mergeCells>
  <conditionalFormatting sqref="F54:F55">
    <cfRule type="cellIs" dxfId="331" priority="1" operator="between">
      <formula>9999</formula>
      <formula>-9999</formula>
    </cfRule>
  </conditionalFormatting>
  <hyperlinks>
    <hyperlink ref="A5" location="Índice!A36" display="Índice"/>
  </hyperlinks>
  <printOptions horizontalCentered="1"/>
  <pageMargins left="0.59055118110236227" right="0.43307086614173229" top="0.51181102362204722" bottom="0.51181102362204722" header="0" footer="0.23622047244094491"/>
  <pageSetup paperSize="9" scale="99" orientation="portrait" r:id="rId1"/>
  <headerFooter scaleWithDoc="0"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M61"/>
  <sheetViews>
    <sheetView showGridLines="0" topLeftCell="A31" zoomScale="120" zoomScaleNormal="120" zoomScalePageLayoutView="120" workbookViewId="0">
      <selection activeCell="A5" sqref="A5"/>
    </sheetView>
  </sheetViews>
  <sheetFormatPr defaultColWidth="11.42578125" defaultRowHeight="13.5" x14ac:dyDescent="0.25"/>
  <cols>
    <col min="1" max="1" width="33.7109375" style="3" customWidth="1"/>
    <col min="2" max="2" width="17.7109375" style="3" customWidth="1"/>
    <col min="3" max="9" width="5.42578125" style="4" customWidth="1"/>
    <col min="10" max="10" width="6" style="4" customWidth="1"/>
    <col min="11" max="11" width="4.42578125" style="4" customWidth="1"/>
    <col min="12" max="16384" width="11.42578125" style="2"/>
  </cols>
  <sheetData>
    <row r="1" spans="1:13" s="17" customFormat="1" ht="12.75" x14ac:dyDescent="0.2"/>
    <row r="2" spans="1:13" s="17" customFormat="1" ht="12.75" x14ac:dyDescent="0.2"/>
    <row r="3" spans="1:13" s="17" customFormat="1" ht="12.75" x14ac:dyDescent="0.2"/>
    <row r="4" spans="1:13" s="17" customFormat="1" ht="12.75" x14ac:dyDescent="0.2"/>
    <row r="5" spans="1:13" s="17" customFormat="1" ht="12.75" x14ac:dyDescent="0.2">
      <c r="A5" s="147" t="s">
        <v>203</v>
      </c>
    </row>
    <row r="6" spans="1:13" s="17" customFormat="1" ht="18.75" x14ac:dyDescent="0.3">
      <c r="A6" s="26" t="s">
        <v>201</v>
      </c>
    </row>
    <row r="7" spans="1:13" s="17" customFormat="1" ht="12.75" x14ac:dyDescent="0.2"/>
    <row r="8" spans="1:13" s="17" customFormat="1" ht="18" customHeight="1" x14ac:dyDescent="0.2">
      <c r="A8" s="222" t="s">
        <v>786</v>
      </c>
      <c r="B8" s="18"/>
      <c r="C8" s="18"/>
      <c r="D8" s="18"/>
      <c r="E8" s="18"/>
      <c r="F8" s="18"/>
      <c r="G8" s="18"/>
    </row>
    <row r="9" spans="1:13" ht="13.5" customHeight="1" x14ac:dyDescent="0.2">
      <c r="A9" s="24"/>
      <c r="B9" s="323"/>
      <c r="C9" s="335">
        <v>2014</v>
      </c>
      <c r="D9" s="335">
        <v>2015</v>
      </c>
      <c r="E9" s="335">
        <v>2016</v>
      </c>
      <c r="F9" s="215">
        <v>2017</v>
      </c>
      <c r="G9" s="327">
        <v>2018</v>
      </c>
      <c r="H9" s="328"/>
      <c r="I9" s="327">
        <v>2019</v>
      </c>
      <c r="J9" s="327"/>
      <c r="K9" s="327"/>
    </row>
    <row r="10" spans="1:13" ht="13.5" customHeight="1" x14ac:dyDescent="0.2">
      <c r="A10" s="25"/>
      <c r="B10" s="324"/>
      <c r="C10" s="336"/>
      <c r="D10" s="336"/>
      <c r="E10" s="336"/>
      <c r="F10" s="216" t="s">
        <v>3</v>
      </c>
      <c r="G10" s="216" t="s">
        <v>0</v>
      </c>
      <c r="H10" s="216" t="s">
        <v>3</v>
      </c>
      <c r="I10" s="216" t="s">
        <v>0</v>
      </c>
      <c r="J10" s="329" t="s">
        <v>1</v>
      </c>
      <c r="K10" s="329"/>
    </row>
    <row r="11" spans="1:13" ht="18" customHeight="1" x14ac:dyDescent="0.2">
      <c r="A11" s="24" t="s">
        <v>4</v>
      </c>
      <c r="B11" s="24"/>
      <c r="C11" s="136"/>
      <c r="D11" s="136"/>
      <c r="E11" s="136"/>
      <c r="F11" s="136"/>
      <c r="G11" s="136"/>
      <c r="H11" s="136"/>
      <c r="I11" s="136"/>
      <c r="J11" s="136"/>
      <c r="K11" s="136"/>
    </row>
    <row r="12" spans="1:13" ht="13.5" customHeight="1" x14ac:dyDescent="0.2">
      <c r="A12" s="20" t="s">
        <v>579</v>
      </c>
      <c r="B12" s="19" t="s">
        <v>189</v>
      </c>
      <c r="C12" s="65">
        <v>13043</v>
      </c>
      <c r="D12" s="65">
        <v>13953</v>
      </c>
      <c r="E12" s="65">
        <v>10884</v>
      </c>
      <c r="F12" s="65">
        <v>11730</v>
      </c>
      <c r="G12" s="240">
        <v>12118</v>
      </c>
      <c r="H12" s="65">
        <v>12463</v>
      </c>
      <c r="I12" s="240">
        <v>13184</v>
      </c>
      <c r="J12" s="145" t="s">
        <v>177</v>
      </c>
      <c r="K12" s="136"/>
      <c r="L12" s="1"/>
      <c r="M12" s="1"/>
    </row>
    <row r="13" spans="1:13" ht="13.5" customHeight="1" x14ac:dyDescent="0.2">
      <c r="A13" s="20" t="s">
        <v>579</v>
      </c>
      <c r="B13" s="19" t="s">
        <v>583</v>
      </c>
      <c r="C13" s="65">
        <v>18098.142339443384</v>
      </c>
      <c r="D13" s="65">
        <v>16660.387116913513</v>
      </c>
      <c r="E13" s="65">
        <v>12029.435273980722</v>
      </c>
      <c r="F13" s="65">
        <v>13213.224120302173</v>
      </c>
      <c r="G13" s="240">
        <v>16446.492985971941</v>
      </c>
      <c r="H13" s="65">
        <v>14724.17145285739</v>
      </c>
      <c r="I13" s="240">
        <v>15082.758620689656</v>
      </c>
      <c r="J13" s="145" t="s">
        <v>177</v>
      </c>
      <c r="K13" s="136"/>
      <c r="L13" s="1"/>
      <c r="M13" s="1"/>
    </row>
    <row r="14" spans="1:13" ht="13.5" customHeight="1" x14ac:dyDescent="0.2">
      <c r="A14" s="20" t="s">
        <v>580</v>
      </c>
      <c r="B14" s="19" t="s">
        <v>328</v>
      </c>
      <c r="C14" s="88">
        <v>7.3985074410846341</v>
      </c>
      <c r="D14" s="88">
        <v>6.7232895402625337</v>
      </c>
      <c r="E14" s="88">
        <v>3.8242063698648243</v>
      </c>
      <c r="F14" s="88">
        <v>3.7413190418151165</v>
      </c>
      <c r="G14" s="41">
        <v>5.3</v>
      </c>
      <c r="H14" s="88">
        <v>3.4281727709338128</v>
      </c>
      <c r="I14" s="41">
        <v>1.8</v>
      </c>
      <c r="J14" s="145" t="s">
        <v>177</v>
      </c>
      <c r="K14" s="136"/>
    </row>
    <row r="15" spans="1:13" ht="13.5" customHeight="1" x14ac:dyDescent="0.2">
      <c r="A15" s="20" t="s">
        <v>317</v>
      </c>
      <c r="B15" s="19" t="s">
        <v>330</v>
      </c>
      <c r="C15" s="88">
        <v>1.9266791544019224</v>
      </c>
      <c r="D15" s="88">
        <v>10.553951168285636</v>
      </c>
      <c r="E15" s="88">
        <v>23.666326791808867</v>
      </c>
      <c r="F15" s="88">
        <v>5.6479305982288119</v>
      </c>
      <c r="G15" s="41">
        <v>6.5</v>
      </c>
      <c r="H15" s="88">
        <v>3.5240783508681872</v>
      </c>
      <c r="I15" s="41">
        <v>8.5</v>
      </c>
      <c r="J15" s="88">
        <v>2.163200534536025</v>
      </c>
      <c r="K15" s="88" t="s">
        <v>805</v>
      </c>
    </row>
    <row r="16" spans="1:13" ht="13.5" customHeight="1" x14ac:dyDescent="0.2">
      <c r="A16" s="20" t="s">
        <v>317</v>
      </c>
      <c r="B16" s="19" t="s">
        <v>331</v>
      </c>
      <c r="C16" s="88">
        <v>2.559748758442959</v>
      </c>
      <c r="D16" s="88">
        <v>3.5507596735674607</v>
      </c>
      <c r="E16" s="88">
        <v>19.852508051318818</v>
      </c>
      <c r="F16" s="88">
        <v>15.11320738993842</v>
      </c>
      <c r="G16" s="41">
        <v>6.7</v>
      </c>
      <c r="H16" s="88">
        <v>3.911334399907318</v>
      </c>
      <c r="I16" s="41">
        <v>5.6</v>
      </c>
      <c r="J16" s="88">
        <v>3.6103721045723791</v>
      </c>
      <c r="K16" s="88" t="s">
        <v>805</v>
      </c>
    </row>
    <row r="17" spans="1:13" ht="18" customHeight="1" x14ac:dyDescent="0.2">
      <c r="A17" s="24" t="s">
        <v>5</v>
      </c>
      <c r="B17" s="24"/>
      <c r="C17" s="136"/>
      <c r="D17" s="136"/>
      <c r="E17" s="136"/>
      <c r="F17" s="136"/>
      <c r="G17" s="137"/>
      <c r="H17" s="136"/>
      <c r="I17" s="137"/>
      <c r="J17" s="88"/>
      <c r="K17" s="88"/>
    </row>
    <row r="18" spans="1:13" ht="13.5" customHeight="1" x14ac:dyDescent="0.2">
      <c r="A18" s="20" t="s">
        <v>318</v>
      </c>
      <c r="B18" s="19" t="s">
        <v>156</v>
      </c>
      <c r="C18" s="88">
        <v>31.931323166693353</v>
      </c>
      <c r="D18" s="88">
        <v>25.941974060988283</v>
      </c>
      <c r="E18" s="88">
        <v>23.913852287289348</v>
      </c>
      <c r="F18" s="88">
        <v>27.042582939892192</v>
      </c>
      <c r="G18" s="41">
        <v>27.059102231553329</v>
      </c>
      <c r="H18" s="88">
        <v>25.624962193599938</v>
      </c>
      <c r="I18" s="41">
        <v>30.539112050739959</v>
      </c>
      <c r="J18" s="145" t="s">
        <v>177</v>
      </c>
      <c r="K18" s="88"/>
    </row>
    <row r="19" spans="1:13" ht="13.5" customHeight="1" x14ac:dyDescent="0.2">
      <c r="A19" s="20" t="s">
        <v>320</v>
      </c>
      <c r="B19" s="19" t="s">
        <v>156</v>
      </c>
      <c r="C19" s="88">
        <v>36.284608492699697</v>
      </c>
      <c r="D19" s="88">
        <v>31.222308079586412</v>
      </c>
      <c r="E19" s="88">
        <v>30.636301874716239</v>
      </c>
      <c r="F19" s="88">
        <v>30.326240173244695</v>
      </c>
      <c r="G19" s="41">
        <v>31.407158882478164</v>
      </c>
      <c r="H19" s="88">
        <v>31.087866221686077</v>
      </c>
      <c r="I19" s="41">
        <v>37.040169133192393</v>
      </c>
      <c r="J19" s="145" t="s">
        <v>177</v>
      </c>
      <c r="K19" s="88"/>
    </row>
    <row r="20" spans="1:13" ht="13.5" customHeight="1" x14ac:dyDescent="0.2">
      <c r="A20" s="20" t="s">
        <v>587</v>
      </c>
      <c r="B20" s="19" t="s">
        <v>156</v>
      </c>
      <c r="C20" s="88">
        <v>-4.3532853260063433</v>
      </c>
      <c r="D20" s="88">
        <v>-5.2803340185981291</v>
      </c>
      <c r="E20" s="88">
        <v>-6.7224495874268904</v>
      </c>
      <c r="F20" s="88">
        <v>-3.2836572333525034</v>
      </c>
      <c r="G20" s="41">
        <v>-4.3480566509248355</v>
      </c>
      <c r="H20" s="88">
        <v>-5.4629040280861396</v>
      </c>
      <c r="I20" s="41">
        <v>-6.5010570824524336</v>
      </c>
      <c r="J20" s="145" t="s">
        <v>177</v>
      </c>
      <c r="K20" s="88"/>
    </row>
    <row r="21" spans="1:13" ht="13.5" customHeight="1" x14ac:dyDescent="0.2">
      <c r="A21" s="20" t="s">
        <v>420</v>
      </c>
      <c r="B21" s="19" t="s">
        <v>156</v>
      </c>
      <c r="C21" s="88">
        <v>-8.1552682931772651</v>
      </c>
      <c r="D21" s="88">
        <v>-8.0834889177189257</v>
      </c>
      <c r="E21" s="88">
        <v>-8.6355577704100384</v>
      </c>
      <c r="F21" s="88">
        <v>-5.2229185704411218</v>
      </c>
      <c r="G21" s="41">
        <v>-6.3048688737852885</v>
      </c>
      <c r="H21" s="88">
        <v>-7.1975168534990601</v>
      </c>
      <c r="I21" s="41">
        <v>-13.054968287526428</v>
      </c>
      <c r="J21" s="145" t="s">
        <v>177</v>
      </c>
      <c r="K21" s="88"/>
    </row>
    <row r="22" spans="1:13" ht="13.5" customHeight="1" x14ac:dyDescent="0.2">
      <c r="A22" s="20" t="s">
        <v>321</v>
      </c>
      <c r="B22" s="19" t="s">
        <v>156</v>
      </c>
      <c r="C22" s="88">
        <v>45.1397821505238</v>
      </c>
      <c r="D22" s="88">
        <v>56.906328887103626</v>
      </c>
      <c r="E22" s="88">
        <v>81.951983823893855</v>
      </c>
      <c r="F22" s="88">
        <v>85.341549855114621</v>
      </c>
      <c r="G22" s="72" t="s">
        <v>177</v>
      </c>
      <c r="H22" s="88">
        <v>81.971597585064941</v>
      </c>
      <c r="I22" s="72" t="s">
        <v>177</v>
      </c>
      <c r="J22" s="88">
        <v>83.9</v>
      </c>
      <c r="K22" s="88" t="s">
        <v>181</v>
      </c>
    </row>
    <row r="23" spans="1:13" ht="13.5" customHeight="1" x14ac:dyDescent="0.2">
      <c r="A23" s="91" t="s">
        <v>323</v>
      </c>
      <c r="B23" s="19" t="s">
        <v>156</v>
      </c>
      <c r="C23" s="88">
        <v>6.0888128994036128</v>
      </c>
      <c r="D23" s="88">
        <v>8.4018136961199712</v>
      </c>
      <c r="E23" s="88">
        <v>10.241967488726146</v>
      </c>
      <c r="F23" s="88">
        <v>13.535804831534648</v>
      </c>
      <c r="G23" s="72" t="s">
        <v>177</v>
      </c>
      <c r="H23" s="88">
        <v>15.384162037108833</v>
      </c>
      <c r="I23" s="72" t="s">
        <v>177</v>
      </c>
      <c r="J23" s="88">
        <v>17.3</v>
      </c>
      <c r="K23" s="88" t="s">
        <v>181</v>
      </c>
    </row>
    <row r="24" spans="1:13" ht="13.5" customHeight="1" x14ac:dyDescent="0.2">
      <c r="A24" s="91" t="s">
        <v>322</v>
      </c>
      <c r="B24" s="19" t="s">
        <v>156</v>
      </c>
      <c r="C24" s="88">
        <v>39.050969251120186</v>
      </c>
      <c r="D24" s="88">
        <v>48.504515190983653</v>
      </c>
      <c r="E24" s="88">
        <v>71.710016335167708</v>
      </c>
      <c r="F24" s="88">
        <v>71.805745023579973</v>
      </c>
      <c r="G24" s="72" t="s">
        <v>177</v>
      </c>
      <c r="H24" s="88">
        <v>66.587435547956105</v>
      </c>
      <c r="I24" s="72" t="s">
        <v>177</v>
      </c>
      <c r="J24" s="88">
        <v>66.599999999999994</v>
      </c>
      <c r="K24" s="88" t="s">
        <v>181</v>
      </c>
    </row>
    <row r="25" spans="1:13" ht="13.5" customHeight="1" x14ac:dyDescent="0.2">
      <c r="A25" s="91" t="s">
        <v>322</v>
      </c>
      <c r="B25" s="19" t="s">
        <v>788</v>
      </c>
      <c r="C25" s="35">
        <v>180.45990780115955</v>
      </c>
      <c r="D25" s="35">
        <v>236.75355159189456</v>
      </c>
      <c r="E25" s="35">
        <v>259.18568279385971</v>
      </c>
      <c r="F25" s="35">
        <v>200.78829420399765</v>
      </c>
      <c r="G25" s="72" t="s">
        <v>177</v>
      </c>
      <c r="H25" s="35">
        <v>188.70749862202041</v>
      </c>
      <c r="I25" s="72" t="s">
        <v>177</v>
      </c>
      <c r="J25" s="145" t="s">
        <v>177</v>
      </c>
      <c r="K25" s="88"/>
    </row>
    <row r="26" spans="1:13" ht="18" customHeight="1" x14ac:dyDescent="0.2">
      <c r="A26" s="24" t="s">
        <v>6</v>
      </c>
      <c r="B26" s="24"/>
      <c r="C26" s="136"/>
      <c r="D26" s="136"/>
      <c r="E26" s="136"/>
      <c r="F26" s="136"/>
      <c r="G26" s="137"/>
      <c r="H26" s="136"/>
      <c r="I26" s="137"/>
      <c r="J26" s="88"/>
      <c r="K26" s="88"/>
    </row>
    <row r="27" spans="1:13" ht="13.5" customHeight="1" x14ac:dyDescent="0.2">
      <c r="A27" s="20" t="s">
        <v>104</v>
      </c>
      <c r="B27" s="19" t="s">
        <v>328</v>
      </c>
      <c r="C27" s="88">
        <v>36.604471353691714</v>
      </c>
      <c r="D27" s="88">
        <v>361.62768661604952</v>
      </c>
      <c r="E27" s="88">
        <v>78.208887199684511</v>
      </c>
      <c r="F27" s="88">
        <v>-22.147648192171467</v>
      </c>
      <c r="G27" s="41">
        <v>135.3845776961013</v>
      </c>
      <c r="H27" s="88">
        <v>80.765976624586727</v>
      </c>
      <c r="I27" s="41">
        <v>98.06400409149596</v>
      </c>
      <c r="J27" s="88">
        <v>10.946735985748379</v>
      </c>
      <c r="K27" s="88" t="s">
        <v>179</v>
      </c>
    </row>
    <row r="28" spans="1:13" ht="13.5" customHeight="1" x14ac:dyDescent="0.2">
      <c r="A28" s="20" t="s">
        <v>105</v>
      </c>
      <c r="B28" s="19" t="s">
        <v>328</v>
      </c>
      <c r="C28" s="88">
        <v>28.314056580707913</v>
      </c>
      <c r="D28" s="88">
        <v>19.281273856560134</v>
      </c>
      <c r="E28" s="88">
        <v>12.474587711181639</v>
      </c>
      <c r="F28" s="88">
        <v>-13.558143057890714</v>
      </c>
      <c r="G28" s="41">
        <v>6.7853154828616979</v>
      </c>
      <c r="H28" s="88">
        <v>-2.5944974339313309</v>
      </c>
      <c r="I28" s="41">
        <v>5.6265795393513507</v>
      </c>
      <c r="J28" s="88">
        <v>3.4261112642161695</v>
      </c>
      <c r="K28" s="88" t="s">
        <v>179</v>
      </c>
    </row>
    <row r="29" spans="1:13" ht="13.5" customHeight="1" x14ac:dyDescent="0.2">
      <c r="A29" s="20" t="s">
        <v>590</v>
      </c>
      <c r="B29" s="19" t="s">
        <v>328</v>
      </c>
      <c r="C29" s="88">
        <v>22.199999838735973</v>
      </c>
      <c r="D29" s="88">
        <v>26.088798184821126</v>
      </c>
      <c r="E29" s="88">
        <v>10.106564007305785</v>
      </c>
      <c r="F29" s="88">
        <v>5.0875043842999013</v>
      </c>
      <c r="G29" s="41">
        <v>7.2448511629022327</v>
      </c>
      <c r="H29" s="88">
        <v>10.432890704718357</v>
      </c>
      <c r="I29" s="41">
        <v>8.0495192757461087</v>
      </c>
      <c r="J29" s="88">
        <v>1.7312541030689577</v>
      </c>
      <c r="K29" s="88" t="s">
        <v>179</v>
      </c>
    </row>
    <row r="30" spans="1:13" ht="18" customHeight="1" x14ac:dyDescent="0.2">
      <c r="A30" s="24" t="s">
        <v>431</v>
      </c>
      <c r="B30" s="24"/>
      <c r="C30" s="139"/>
      <c r="D30" s="139"/>
      <c r="E30" s="139"/>
      <c r="F30" s="139"/>
      <c r="G30" s="140"/>
      <c r="H30" s="139"/>
      <c r="I30" s="140"/>
      <c r="J30" s="141"/>
      <c r="K30" s="141"/>
      <c r="L30" s="1"/>
      <c r="M30" s="1"/>
    </row>
    <row r="31" spans="1:13" ht="13.5" customHeight="1" x14ac:dyDescent="0.2">
      <c r="A31" s="20" t="s">
        <v>787</v>
      </c>
      <c r="B31" s="19" t="s">
        <v>8</v>
      </c>
      <c r="C31" s="88">
        <v>9.1443105855035505</v>
      </c>
      <c r="D31" s="88">
        <v>9.3672934324655568</v>
      </c>
      <c r="E31" s="88">
        <v>12.65369305481704</v>
      </c>
      <c r="F31" s="88">
        <v>18.04</v>
      </c>
      <c r="G31" s="72" t="s">
        <v>177</v>
      </c>
      <c r="H31" s="88">
        <v>11.2</v>
      </c>
      <c r="I31" s="72" t="s">
        <v>177</v>
      </c>
      <c r="J31" s="88">
        <v>9.8000000000000007</v>
      </c>
      <c r="K31" s="88" t="s">
        <v>181</v>
      </c>
      <c r="L31" s="1"/>
      <c r="M31" s="1"/>
    </row>
    <row r="32" spans="1:13" ht="13.5" customHeight="1" x14ac:dyDescent="0.2">
      <c r="A32" s="20" t="s">
        <v>789</v>
      </c>
      <c r="B32" s="19" t="s">
        <v>8</v>
      </c>
      <c r="C32" s="88">
        <v>20.754771758722367</v>
      </c>
      <c r="D32" s="88">
        <v>19.099406542346546</v>
      </c>
      <c r="E32" s="88">
        <v>27.973650129007453</v>
      </c>
      <c r="F32" s="88">
        <v>28</v>
      </c>
      <c r="G32" s="72" t="s">
        <v>177</v>
      </c>
      <c r="H32" s="88">
        <v>20.7</v>
      </c>
      <c r="I32" s="72" t="s">
        <v>177</v>
      </c>
      <c r="J32" s="88">
        <v>21.2</v>
      </c>
      <c r="K32" s="88" t="s">
        <v>181</v>
      </c>
      <c r="L32" s="1"/>
      <c r="M32" s="1"/>
    </row>
    <row r="33" spans="1:13" ht="13.5" customHeight="1" x14ac:dyDescent="0.2">
      <c r="A33" s="20" t="s">
        <v>790</v>
      </c>
      <c r="B33" s="19" t="s">
        <v>8</v>
      </c>
      <c r="C33" s="145" t="s">
        <v>177</v>
      </c>
      <c r="D33" s="145" t="s">
        <v>177</v>
      </c>
      <c r="E33" s="145" t="s">
        <v>177</v>
      </c>
      <c r="F33" s="88">
        <v>19.5</v>
      </c>
      <c r="G33" s="72" t="s">
        <v>177</v>
      </c>
      <c r="H33" s="88">
        <v>14.25</v>
      </c>
      <c r="I33" s="72" t="s">
        <v>177</v>
      </c>
      <c r="J33" s="88">
        <v>13.25</v>
      </c>
      <c r="K33" s="88" t="s">
        <v>181</v>
      </c>
      <c r="L33" s="1"/>
      <c r="M33" s="1"/>
    </row>
    <row r="34" spans="1:13" ht="15.75" customHeight="1" x14ac:dyDescent="0.2">
      <c r="A34" s="24" t="s">
        <v>176</v>
      </c>
      <c r="B34" s="30"/>
      <c r="C34" s="52"/>
      <c r="D34" s="52"/>
      <c r="E34" s="52"/>
      <c r="F34" s="52"/>
      <c r="G34" s="142"/>
      <c r="H34" s="52"/>
      <c r="I34" s="142"/>
      <c r="J34" s="52"/>
      <c r="K34" s="88"/>
      <c r="L34" s="1"/>
      <c r="M34" s="1"/>
    </row>
    <row r="35" spans="1:13" ht="13.5" customHeight="1" x14ac:dyDescent="0.2">
      <c r="A35" s="20" t="s">
        <v>297</v>
      </c>
      <c r="B35" s="19" t="s">
        <v>792</v>
      </c>
      <c r="C35" s="88">
        <v>15.137379771308737</v>
      </c>
      <c r="D35" s="88">
        <v>17.012352037833804</v>
      </c>
      <c r="E35" s="88">
        <v>8.8023123869523321</v>
      </c>
      <c r="F35" s="88">
        <v>21.527734783766824</v>
      </c>
      <c r="G35" s="72" t="s">
        <v>177</v>
      </c>
      <c r="H35" s="88">
        <v>23.794065530278559</v>
      </c>
      <c r="I35" s="72" t="s">
        <v>177</v>
      </c>
      <c r="J35" s="88">
        <v>23.770228914938343</v>
      </c>
      <c r="K35" s="88" t="s">
        <v>179</v>
      </c>
      <c r="L35" s="1"/>
      <c r="M35" s="1"/>
    </row>
    <row r="36" spans="1:13" ht="13.5" customHeight="1" x14ac:dyDescent="0.2">
      <c r="A36" s="20" t="s">
        <v>791</v>
      </c>
      <c r="B36" s="19" t="s">
        <v>792</v>
      </c>
      <c r="C36" s="88">
        <v>3.2503761588194817</v>
      </c>
      <c r="D36" s="88">
        <v>4.3063273909389448</v>
      </c>
      <c r="E36" s="88">
        <v>5.7261126057554153</v>
      </c>
      <c r="F36" s="88">
        <v>12.635046112250512</v>
      </c>
      <c r="G36" s="72" t="s">
        <v>177</v>
      </c>
      <c r="H36" s="88">
        <v>11.118336170744891</v>
      </c>
      <c r="I36" s="72" t="s">
        <v>177</v>
      </c>
      <c r="J36" s="88">
        <v>11.66145416006119</v>
      </c>
      <c r="K36" s="88" t="s">
        <v>179</v>
      </c>
      <c r="L36" s="1"/>
      <c r="M36" s="1"/>
    </row>
    <row r="37" spans="1:13" ht="13.5" customHeight="1" x14ac:dyDescent="0.2">
      <c r="A37" s="20" t="s">
        <v>595</v>
      </c>
      <c r="B37" s="19" t="s">
        <v>792</v>
      </c>
      <c r="C37" s="88">
        <v>21.562242213519983</v>
      </c>
      <c r="D37" s="88">
        <v>20.448949370693448</v>
      </c>
      <c r="E37" s="88">
        <v>9.9096468052746332</v>
      </c>
      <c r="F37" s="88">
        <v>32.031518067458528</v>
      </c>
      <c r="G37" s="72" t="s">
        <v>177</v>
      </c>
      <c r="H37" s="88">
        <v>29.818023802530224</v>
      </c>
      <c r="I37" s="72" t="s">
        <v>177</v>
      </c>
      <c r="J37" s="88">
        <v>27.221962408599566</v>
      </c>
      <c r="K37" s="88" t="s">
        <v>179</v>
      </c>
      <c r="L37" s="1"/>
      <c r="M37" s="1"/>
    </row>
    <row r="38" spans="1:13" ht="18" customHeight="1" x14ac:dyDescent="0.2">
      <c r="A38" s="24" t="s">
        <v>12</v>
      </c>
      <c r="B38" s="24"/>
      <c r="C38" s="136"/>
      <c r="D38" s="136"/>
      <c r="E38" s="136"/>
      <c r="F38" s="136"/>
      <c r="G38" s="137"/>
      <c r="H38" s="136"/>
      <c r="I38" s="137"/>
      <c r="J38" s="88"/>
      <c r="K38" s="88"/>
    </row>
    <row r="39" spans="1:13" ht="13.5" customHeight="1" x14ac:dyDescent="0.2">
      <c r="A39" s="20" t="s">
        <v>374</v>
      </c>
      <c r="B39" s="19" t="s">
        <v>156</v>
      </c>
      <c r="C39" s="88">
        <v>-32.031715932458567</v>
      </c>
      <c r="D39" s="88">
        <v>-35.820598009956264</v>
      </c>
      <c r="E39" s="88">
        <v>-32</v>
      </c>
      <c r="F39" s="88">
        <v>-19.600000000000001</v>
      </c>
      <c r="G39" s="41">
        <v>-16.899999999999999</v>
      </c>
      <c r="H39" s="88">
        <v>-29.6</v>
      </c>
      <c r="I39" s="41">
        <v>-58</v>
      </c>
      <c r="J39" s="145" t="s">
        <v>177</v>
      </c>
      <c r="K39" s="88"/>
    </row>
    <row r="40" spans="1:13" ht="13.5" customHeight="1" x14ac:dyDescent="0.2">
      <c r="A40" s="20" t="s">
        <v>793</v>
      </c>
      <c r="B40" s="19" t="s">
        <v>156</v>
      </c>
      <c r="C40" s="88">
        <v>-38.037847828132172</v>
      </c>
      <c r="D40" s="88">
        <v>-39.062246623327788</v>
      </c>
      <c r="E40" s="88">
        <v>-35.62692492516036</v>
      </c>
      <c r="F40" s="88">
        <v>-23.120640471848208</v>
      </c>
      <c r="G40" s="72" t="s">
        <v>177</v>
      </c>
      <c r="H40" s="88">
        <v>-30.368342046966145</v>
      </c>
      <c r="I40" s="72" t="s">
        <v>177</v>
      </c>
      <c r="J40" s="145" t="s">
        <v>177</v>
      </c>
      <c r="K40" s="88"/>
    </row>
    <row r="41" spans="1:13" ht="13.5" customHeight="1" x14ac:dyDescent="0.2">
      <c r="A41" s="20" t="s">
        <v>794</v>
      </c>
      <c r="B41" s="19" t="s">
        <v>795</v>
      </c>
      <c r="C41" s="88">
        <v>2.9790945503743225</v>
      </c>
      <c r="D41" s="88">
        <v>2.4843302517035779</v>
      </c>
      <c r="E41" s="88">
        <v>2.6318465782785863</v>
      </c>
      <c r="F41" s="88">
        <v>4.4739754820359767</v>
      </c>
      <c r="G41" s="72" t="s">
        <v>177</v>
      </c>
      <c r="H41" s="88">
        <v>3.2884725935993093</v>
      </c>
      <c r="I41" s="72" t="s">
        <v>177</v>
      </c>
      <c r="J41" s="88">
        <v>3.2825865126157963</v>
      </c>
      <c r="K41" s="88" t="s">
        <v>180</v>
      </c>
    </row>
    <row r="42" spans="1:13" ht="18" customHeight="1" x14ac:dyDescent="0.2">
      <c r="A42" s="24" t="s">
        <v>312</v>
      </c>
      <c r="B42" s="24"/>
      <c r="C42" s="136"/>
      <c r="D42" s="136"/>
      <c r="E42" s="136"/>
      <c r="F42" s="136"/>
      <c r="G42" s="137"/>
      <c r="H42" s="136"/>
      <c r="I42" s="137"/>
      <c r="J42" s="88"/>
      <c r="K42" s="88"/>
    </row>
    <row r="43" spans="1:13" ht="13.5" customHeight="1" x14ac:dyDescent="0.2">
      <c r="A43" s="20" t="s">
        <v>796</v>
      </c>
      <c r="B43" s="19" t="s">
        <v>327</v>
      </c>
      <c r="C43" s="88">
        <v>40.770833333333336</v>
      </c>
      <c r="D43" s="88">
        <v>42.405000000000001</v>
      </c>
      <c r="E43" s="88">
        <v>69.155833333333334</v>
      </c>
      <c r="F43" s="88">
        <v>71.653333333333322</v>
      </c>
      <c r="G43" s="72" t="s">
        <v>177</v>
      </c>
      <c r="H43" s="88">
        <v>71.237499999999997</v>
      </c>
      <c r="I43" s="72" t="s">
        <v>177</v>
      </c>
      <c r="J43" s="88">
        <v>70.11</v>
      </c>
      <c r="K43" s="88" t="s">
        <v>181</v>
      </c>
    </row>
    <row r="44" spans="1:13" ht="13.5" customHeight="1" x14ac:dyDescent="0.2">
      <c r="A44" s="20" t="s">
        <v>797</v>
      </c>
      <c r="B44" s="19" t="s">
        <v>327</v>
      </c>
      <c r="C44" s="88">
        <v>30.690833333333334</v>
      </c>
      <c r="D44" s="88">
        <v>38.28</v>
      </c>
      <c r="E44" s="88">
        <v>62.57166666666668</v>
      </c>
      <c r="F44" s="88">
        <v>63.612500000000004</v>
      </c>
      <c r="G44" s="72" t="s">
        <v>177</v>
      </c>
      <c r="H44" s="88">
        <v>60.295833333333341</v>
      </c>
      <c r="I44" s="72" t="s">
        <v>177</v>
      </c>
      <c r="J44" s="88">
        <v>62.11</v>
      </c>
      <c r="K44" s="88" t="s">
        <v>181</v>
      </c>
    </row>
    <row r="45" spans="1:13" ht="13.5" customHeight="1" x14ac:dyDescent="0.2">
      <c r="A45" s="20" t="s">
        <v>798</v>
      </c>
      <c r="B45" s="19" t="s">
        <v>327</v>
      </c>
      <c r="C45" s="88">
        <v>32.885416666666671</v>
      </c>
      <c r="D45" s="88">
        <v>42.135916666666667</v>
      </c>
      <c r="E45" s="88">
        <v>67.347666666666655</v>
      </c>
      <c r="F45" s="88">
        <v>65.356666666666669</v>
      </c>
      <c r="G45" s="72" t="s">
        <v>177</v>
      </c>
      <c r="H45" s="88">
        <v>62.039999999999992</v>
      </c>
      <c r="I45" s="72" t="s">
        <v>177</v>
      </c>
      <c r="J45" s="88">
        <v>63.62</v>
      </c>
      <c r="K45" s="88" t="s">
        <v>181</v>
      </c>
    </row>
    <row r="46" spans="1:13" ht="13.5" customHeight="1" x14ac:dyDescent="0.2">
      <c r="A46" s="20" t="s">
        <v>799</v>
      </c>
      <c r="B46" s="19" t="s">
        <v>803</v>
      </c>
      <c r="C46" s="88">
        <v>0.72276938081048403</v>
      </c>
      <c r="D46" s="88">
        <v>-22.183370837130113</v>
      </c>
      <c r="E46" s="88">
        <v>-32.725326392069917</v>
      </c>
      <c r="F46" s="88">
        <v>13.319544329253862</v>
      </c>
      <c r="G46" s="72" t="s">
        <v>177</v>
      </c>
      <c r="H46" s="88">
        <v>3.5525003907236119</v>
      </c>
      <c r="I46" s="72" t="s">
        <v>177</v>
      </c>
      <c r="J46" s="88">
        <v>0.54228839262731032</v>
      </c>
      <c r="K46" s="138" t="s">
        <v>181</v>
      </c>
    </row>
    <row r="47" spans="1:13" ht="13.5" customHeight="1" x14ac:dyDescent="0.2">
      <c r="A47" s="56" t="s">
        <v>800</v>
      </c>
      <c r="B47" s="32" t="s">
        <v>803</v>
      </c>
      <c r="C47" s="89">
        <v>-0.82626557685251401</v>
      </c>
      <c r="D47" s="89">
        <v>-16.881882383258549</v>
      </c>
      <c r="E47" s="89">
        <v>-20.157963964870152</v>
      </c>
      <c r="F47" s="89">
        <v>16.042525963225241</v>
      </c>
      <c r="G47" s="115" t="s">
        <v>177</v>
      </c>
      <c r="H47" s="89">
        <v>3.6297753844651837</v>
      </c>
      <c r="I47" s="115" t="s">
        <v>177</v>
      </c>
      <c r="J47" s="89">
        <v>-0.51941137859143893</v>
      </c>
      <c r="K47" s="143" t="s">
        <v>181</v>
      </c>
    </row>
    <row r="48" spans="1:13" ht="19.5" customHeight="1" x14ac:dyDescent="0.2">
      <c r="A48" s="144" t="s">
        <v>802</v>
      </c>
      <c r="B48" s="24"/>
      <c r="C48" s="141"/>
      <c r="D48" s="141"/>
      <c r="E48" s="141"/>
      <c r="F48" s="141"/>
      <c r="G48" s="141"/>
      <c r="H48" s="141"/>
      <c r="I48" s="141"/>
      <c r="J48" s="141"/>
      <c r="K48" s="141"/>
      <c r="L48" s="1"/>
      <c r="M48" s="1"/>
    </row>
    <row r="49" spans="1:13" ht="47.25" customHeight="1" x14ac:dyDescent="0.2">
      <c r="A49" s="322" t="s">
        <v>804</v>
      </c>
      <c r="B49" s="322"/>
      <c r="C49" s="322"/>
      <c r="D49" s="322"/>
      <c r="E49" s="322"/>
      <c r="F49" s="322"/>
      <c r="G49" s="322"/>
      <c r="H49" s="322"/>
      <c r="I49" s="322"/>
      <c r="J49" s="322"/>
      <c r="K49" s="322"/>
      <c r="L49" s="1"/>
      <c r="M49" s="1"/>
    </row>
    <row r="50" spans="1:13" s="3" customFormat="1" ht="13.5" customHeight="1" x14ac:dyDescent="0.25">
      <c r="C50" s="4"/>
      <c r="D50" s="4"/>
      <c r="E50" s="4"/>
      <c r="F50" s="4"/>
      <c r="G50" s="4"/>
      <c r="H50" s="4"/>
      <c r="I50" s="4"/>
      <c r="J50" s="4"/>
      <c r="K50" s="4"/>
      <c r="L50" s="2"/>
      <c r="M50" s="2"/>
    </row>
    <row r="51" spans="1:13" s="3" customFormat="1" ht="13.5" customHeight="1" x14ac:dyDescent="0.25">
      <c r="C51" s="4"/>
      <c r="D51" s="4"/>
      <c r="E51" s="4"/>
      <c r="F51" s="4"/>
      <c r="G51" s="4"/>
      <c r="H51" s="4"/>
      <c r="I51" s="4"/>
      <c r="J51" s="4"/>
      <c r="K51" s="4"/>
      <c r="L51" s="2"/>
      <c r="M51" s="2"/>
    </row>
    <row r="52" spans="1:13" s="3" customFormat="1" ht="13.5" customHeight="1" x14ac:dyDescent="0.25">
      <c r="C52" s="4"/>
      <c r="D52" s="4"/>
      <c r="E52" s="4"/>
      <c r="F52" s="4"/>
      <c r="G52" s="4"/>
      <c r="H52" s="4"/>
      <c r="I52" s="4"/>
      <c r="J52" s="4"/>
      <c r="K52" s="4"/>
      <c r="L52" s="2"/>
      <c r="M52" s="2"/>
    </row>
    <row r="53" spans="1:13" s="3" customFormat="1" ht="13.5" customHeight="1" x14ac:dyDescent="0.25">
      <c r="C53" s="4"/>
      <c r="D53" s="4"/>
      <c r="E53" s="4"/>
      <c r="F53" s="4"/>
      <c r="G53" s="4"/>
      <c r="H53" s="4"/>
      <c r="I53" s="4"/>
      <c r="J53" s="4"/>
      <c r="K53" s="4"/>
      <c r="L53" s="2"/>
      <c r="M53" s="2"/>
    </row>
    <row r="54" spans="1:13" s="3" customFormat="1" ht="13.5" customHeight="1" x14ac:dyDescent="0.25">
      <c r="C54" s="4"/>
      <c r="D54" s="4"/>
      <c r="E54" s="4"/>
      <c r="F54" s="4"/>
      <c r="G54" s="4"/>
      <c r="H54" s="4"/>
      <c r="I54" s="4"/>
      <c r="J54" s="4"/>
      <c r="K54" s="4"/>
      <c r="L54" s="2"/>
      <c r="M54" s="2"/>
    </row>
    <row r="55" spans="1:13" s="3" customFormat="1" ht="13.5" customHeight="1" x14ac:dyDescent="0.25">
      <c r="C55" s="4"/>
      <c r="D55" s="4"/>
      <c r="E55" s="4"/>
      <c r="F55" s="4"/>
      <c r="G55" s="4"/>
      <c r="H55" s="4"/>
      <c r="I55" s="4"/>
      <c r="J55" s="4"/>
      <c r="K55" s="4"/>
      <c r="L55" s="2"/>
      <c r="M55" s="2"/>
    </row>
    <row r="56" spans="1:13" s="3" customFormat="1" ht="12.75" customHeight="1" x14ac:dyDescent="0.25">
      <c r="C56" s="4"/>
      <c r="D56" s="4"/>
      <c r="E56" s="4"/>
      <c r="F56" s="4"/>
      <c r="G56" s="4"/>
      <c r="H56" s="4"/>
      <c r="I56" s="4"/>
      <c r="J56" s="4"/>
      <c r="K56" s="4"/>
      <c r="L56" s="2"/>
      <c r="M56" s="2"/>
    </row>
    <row r="57" spans="1:13" s="3" customFormat="1" ht="15" customHeight="1" x14ac:dyDescent="0.25">
      <c r="C57" s="4"/>
      <c r="D57" s="4"/>
      <c r="E57" s="4"/>
      <c r="F57" s="4"/>
      <c r="G57" s="4"/>
      <c r="H57" s="4"/>
      <c r="I57" s="4"/>
      <c r="J57" s="4"/>
      <c r="K57" s="4"/>
      <c r="L57" s="2"/>
      <c r="M57" s="2"/>
    </row>
    <row r="58" spans="1:13" s="3" customFormat="1" ht="12.75" customHeight="1" x14ac:dyDescent="0.25">
      <c r="C58" s="4"/>
      <c r="D58" s="4"/>
      <c r="E58" s="4"/>
      <c r="F58" s="4"/>
      <c r="G58" s="4"/>
      <c r="H58" s="4"/>
      <c r="I58" s="4"/>
      <c r="J58" s="4"/>
      <c r="K58" s="4"/>
      <c r="L58" s="2"/>
      <c r="M58" s="2"/>
    </row>
    <row r="59" spans="1:13" s="3" customFormat="1" ht="12" customHeight="1" x14ac:dyDescent="0.25">
      <c r="C59" s="4"/>
      <c r="D59" s="4"/>
      <c r="E59" s="4"/>
      <c r="F59" s="4"/>
      <c r="G59" s="4"/>
      <c r="H59" s="4"/>
      <c r="I59" s="4"/>
      <c r="J59" s="4"/>
      <c r="K59" s="4"/>
      <c r="L59" s="2"/>
      <c r="M59" s="2"/>
    </row>
    <row r="60" spans="1:13" s="3" customFormat="1" ht="12.75" customHeight="1" x14ac:dyDescent="0.25">
      <c r="C60" s="4"/>
      <c r="D60" s="4"/>
      <c r="E60" s="4"/>
      <c r="F60" s="4"/>
      <c r="G60" s="4"/>
      <c r="H60" s="4"/>
      <c r="I60" s="4"/>
      <c r="J60" s="4"/>
      <c r="K60" s="4"/>
      <c r="L60" s="2"/>
      <c r="M60" s="2"/>
    </row>
    <row r="61" spans="1:13" s="3" customFormat="1" ht="12" customHeight="1" x14ac:dyDescent="0.25">
      <c r="C61" s="4"/>
      <c r="D61" s="4"/>
      <c r="E61" s="4"/>
      <c r="F61" s="4"/>
      <c r="G61" s="4"/>
      <c r="H61" s="4"/>
      <c r="I61" s="4"/>
      <c r="J61" s="4"/>
      <c r="K61" s="4"/>
      <c r="L61" s="2"/>
      <c r="M61" s="2"/>
    </row>
  </sheetData>
  <mergeCells count="8">
    <mergeCell ref="A49:K49"/>
    <mergeCell ref="B9:B10"/>
    <mergeCell ref="C9:C10"/>
    <mergeCell ref="D9:D10"/>
    <mergeCell ref="E9:E10"/>
    <mergeCell ref="G9:H9"/>
    <mergeCell ref="I9:K9"/>
    <mergeCell ref="J10:K10"/>
  </mergeCells>
  <conditionalFormatting sqref="J18:J20">
    <cfRule type="cellIs" dxfId="330" priority="29" operator="between">
      <formula>9999</formula>
      <formula>-9999</formula>
    </cfRule>
  </conditionalFormatting>
  <conditionalFormatting sqref="G35:G37">
    <cfRule type="cellIs" dxfId="329" priority="23" operator="between">
      <formula>9999</formula>
      <formula>-9999</formula>
    </cfRule>
  </conditionalFormatting>
  <conditionalFormatting sqref="J12 J14">
    <cfRule type="cellIs" dxfId="328" priority="27" operator="between">
      <formula>9999</formula>
      <formula>-9999</formula>
    </cfRule>
  </conditionalFormatting>
  <conditionalFormatting sqref="G31:G33">
    <cfRule type="cellIs" dxfId="327" priority="25" operator="between">
      <formula>9999</formula>
      <formula>-9999</formula>
    </cfRule>
  </conditionalFormatting>
  <conditionalFormatting sqref="I31:I33">
    <cfRule type="cellIs" dxfId="326" priority="24" operator="between">
      <formula>9999</formula>
      <formula>-9999</formula>
    </cfRule>
  </conditionalFormatting>
  <conditionalFormatting sqref="I35:I37">
    <cfRule type="cellIs" dxfId="325" priority="22" operator="between">
      <formula>9999</formula>
      <formula>-9999</formula>
    </cfRule>
  </conditionalFormatting>
  <conditionalFormatting sqref="J13">
    <cfRule type="cellIs" dxfId="324" priority="18" operator="between">
      <formula>9999</formula>
      <formula>-9999</formula>
    </cfRule>
  </conditionalFormatting>
  <conditionalFormatting sqref="J39:J40">
    <cfRule type="cellIs" dxfId="323" priority="21" operator="between">
      <formula>9999</formula>
      <formula>-9999</formula>
    </cfRule>
  </conditionalFormatting>
  <conditionalFormatting sqref="G45:G47">
    <cfRule type="cellIs" dxfId="322" priority="20" operator="between">
      <formula>9999</formula>
      <formula>-9999</formula>
    </cfRule>
  </conditionalFormatting>
  <conditionalFormatting sqref="I46:I47">
    <cfRule type="cellIs" dxfId="321" priority="19" operator="between">
      <formula>9999</formula>
      <formula>-9999</formula>
    </cfRule>
  </conditionalFormatting>
  <conditionalFormatting sqref="G41">
    <cfRule type="cellIs" dxfId="320" priority="13" operator="between">
      <formula>9999</formula>
      <formula>-9999</formula>
    </cfRule>
  </conditionalFormatting>
  <conditionalFormatting sqref="I41">
    <cfRule type="cellIs" dxfId="319" priority="12" operator="between">
      <formula>9999</formula>
      <formula>-9999</formula>
    </cfRule>
  </conditionalFormatting>
  <conditionalFormatting sqref="G43">
    <cfRule type="cellIs" dxfId="318" priority="11" operator="between">
      <formula>9999</formula>
      <formula>-9999</formula>
    </cfRule>
  </conditionalFormatting>
  <conditionalFormatting sqref="I43 I45">
    <cfRule type="cellIs" dxfId="317" priority="10" operator="between">
      <formula>9999</formula>
      <formula>-9999</formula>
    </cfRule>
  </conditionalFormatting>
  <conditionalFormatting sqref="G22:G25">
    <cfRule type="cellIs" dxfId="316" priority="9" operator="between">
      <formula>9999</formula>
      <formula>-9999</formula>
    </cfRule>
  </conditionalFormatting>
  <conditionalFormatting sqref="I22:I25">
    <cfRule type="cellIs" dxfId="315" priority="8" operator="between">
      <formula>9999</formula>
      <formula>-9999</formula>
    </cfRule>
  </conditionalFormatting>
  <conditionalFormatting sqref="G44">
    <cfRule type="cellIs" dxfId="314" priority="7" operator="between">
      <formula>9999</formula>
      <formula>-9999</formula>
    </cfRule>
  </conditionalFormatting>
  <conditionalFormatting sqref="I44">
    <cfRule type="cellIs" dxfId="313" priority="6" operator="between">
      <formula>9999</formula>
      <formula>-9999</formula>
    </cfRule>
  </conditionalFormatting>
  <conditionalFormatting sqref="J21">
    <cfRule type="cellIs" dxfId="312" priority="5" operator="between">
      <formula>9999</formula>
      <formula>-9999</formula>
    </cfRule>
  </conditionalFormatting>
  <conditionalFormatting sqref="J25">
    <cfRule type="cellIs" dxfId="311" priority="4" operator="between">
      <formula>9999</formula>
      <formula>-9999</formula>
    </cfRule>
  </conditionalFormatting>
  <conditionalFormatting sqref="C33:E33">
    <cfRule type="cellIs" dxfId="310" priority="3" operator="between">
      <formula>9999</formula>
      <formula>-9999</formula>
    </cfRule>
  </conditionalFormatting>
  <conditionalFormatting sqref="G40">
    <cfRule type="cellIs" dxfId="309" priority="2" operator="between">
      <formula>9999</formula>
      <formula>-9999</formula>
    </cfRule>
  </conditionalFormatting>
  <conditionalFormatting sqref="I40">
    <cfRule type="cellIs" dxfId="308" priority="1" operator="between">
      <formula>9999</formula>
      <formula>-9999</formula>
    </cfRule>
  </conditionalFormatting>
  <hyperlinks>
    <hyperlink ref="A5" location="Índice!A49" display="Índice"/>
  </hyperlinks>
  <printOptions horizontalCentered="1"/>
  <pageMargins left="0.59055118110236227" right="0.43307086614173229" top="0.51181102362204722" bottom="0.51181102362204722" header="0" footer="0.19685039370078741"/>
  <pageSetup paperSize="9" scale="95" orientation="portrait" r:id="rId1"/>
  <headerFooter scaleWithDoc="0"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5:J49"/>
  <sheetViews>
    <sheetView showGridLines="0" topLeftCell="A13" zoomScale="120" zoomScaleNormal="120" zoomScalePageLayoutView="120" workbookViewId="0">
      <selection activeCell="A49" sqref="A49"/>
    </sheetView>
  </sheetViews>
  <sheetFormatPr defaultColWidth="8.85546875" defaultRowHeight="12.75" x14ac:dyDescent="0.2"/>
  <cols>
    <col min="1" max="1" width="33.5703125" style="17" customWidth="1"/>
    <col min="2" max="9" width="6.85546875" style="17" customWidth="1"/>
    <col min="10" max="16384" width="8.85546875" style="17"/>
  </cols>
  <sheetData>
    <row r="5" spans="1:9" x14ac:dyDescent="0.2">
      <c r="A5" s="147" t="s">
        <v>203</v>
      </c>
    </row>
    <row r="6" spans="1:9" ht="18.75" x14ac:dyDescent="0.3">
      <c r="A6" s="26" t="s">
        <v>201</v>
      </c>
    </row>
    <row r="8" spans="1:9" ht="18" customHeight="1" x14ac:dyDescent="0.2">
      <c r="A8" s="200" t="s">
        <v>605</v>
      </c>
      <c r="B8" s="18"/>
      <c r="C8" s="18"/>
      <c r="D8" s="18"/>
      <c r="E8" s="18"/>
      <c r="F8" s="18"/>
      <c r="G8" s="18"/>
      <c r="H8" s="18"/>
      <c r="I8" s="18"/>
    </row>
    <row r="9" spans="1:9" ht="13.5" customHeight="1" x14ac:dyDescent="0.2">
      <c r="A9" s="24"/>
      <c r="B9" s="325">
        <v>2012</v>
      </c>
      <c r="C9" s="325">
        <v>2013</v>
      </c>
      <c r="D9" s="325">
        <v>2014</v>
      </c>
      <c r="E9" s="325">
        <v>2015</v>
      </c>
      <c r="F9" s="325">
        <v>2016</v>
      </c>
      <c r="G9" s="217">
        <v>2017</v>
      </c>
      <c r="H9" s="251">
        <v>2018</v>
      </c>
      <c r="I9" s="217">
        <v>2019</v>
      </c>
    </row>
    <row r="10" spans="1:9" ht="13.5" customHeight="1" x14ac:dyDescent="0.2">
      <c r="A10" s="25"/>
      <c r="B10" s="326"/>
      <c r="C10" s="326"/>
      <c r="D10" s="326"/>
      <c r="E10" s="326"/>
      <c r="F10" s="326"/>
      <c r="G10" s="250" t="s">
        <v>3</v>
      </c>
      <c r="H10" s="250" t="s">
        <v>3</v>
      </c>
      <c r="I10" s="250" t="s">
        <v>17</v>
      </c>
    </row>
    <row r="11" spans="1:9" ht="12" customHeight="1" x14ac:dyDescent="0.2">
      <c r="A11" s="19" t="s">
        <v>18</v>
      </c>
      <c r="B11" s="35">
        <v>5821.4784245753062</v>
      </c>
      <c r="C11" s="35">
        <v>5638.6958288464302</v>
      </c>
      <c r="D11" s="35">
        <v>5156.7701131612539</v>
      </c>
      <c r="E11" s="35">
        <v>4459.6461209159388</v>
      </c>
      <c r="F11" s="35">
        <v>5196.7772751054445</v>
      </c>
      <c r="G11" s="35">
        <v>6382.8346848161491</v>
      </c>
      <c r="H11" s="72" t="s">
        <v>177</v>
      </c>
      <c r="I11" s="72" t="s">
        <v>177</v>
      </c>
    </row>
    <row r="12" spans="1:9" ht="12" customHeight="1" x14ac:dyDescent="0.2">
      <c r="A12" s="20" t="s">
        <v>606</v>
      </c>
      <c r="B12" s="35">
        <v>503.71346085729527</v>
      </c>
      <c r="C12" s="35">
        <v>579.79710230242949</v>
      </c>
      <c r="D12" s="35">
        <v>689.03737535495679</v>
      </c>
      <c r="E12" s="35">
        <v>797.82508039579375</v>
      </c>
      <c r="F12" s="35">
        <v>1017.1728757964586</v>
      </c>
      <c r="G12" s="35">
        <v>1282.9866609003236</v>
      </c>
      <c r="H12" s="72" t="s">
        <v>177</v>
      </c>
      <c r="I12" s="72" t="s">
        <v>177</v>
      </c>
    </row>
    <row r="13" spans="1:9" ht="12" customHeight="1" x14ac:dyDescent="0.2">
      <c r="A13" s="20" t="s">
        <v>607</v>
      </c>
      <c r="B13" s="35">
        <v>238.79139482452888</v>
      </c>
      <c r="C13" s="35">
        <v>278.96325892533127</v>
      </c>
      <c r="D13" s="35">
        <v>391.66733852668932</v>
      </c>
      <c r="E13" s="35">
        <v>474.47361902388042</v>
      </c>
      <c r="F13" s="35">
        <v>610.00800808427982</v>
      </c>
      <c r="G13" s="35">
        <v>746.686534246012</v>
      </c>
      <c r="H13" s="72" t="s">
        <v>177</v>
      </c>
      <c r="I13" s="72" t="s">
        <v>177</v>
      </c>
    </row>
    <row r="14" spans="1:9" ht="12" customHeight="1" x14ac:dyDescent="0.2">
      <c r="A14" s="20" t="s">
        <v>608</v>
      </c>
      <c r="B14" s="35">
        <v>5006.0074412272015</v>
      </c>
      <c r="C14" s="35">
        <v>4701.7642795126621</v>
      </c>
      <c r="D14" s="35">
        <v>3988.6233705451255</v>
      </c>
      <c r="E14" s="35">
        <v>3104.338524941737</v>
      </c>
      <c r="F14" s="35">
        <v>3456.8627567032918</v>
      </c>
      <c r="G14" s="35">
        <v>4239.9689094319729</v>
      </c>
      <c r="H14" s="72" t="s">
        <v>177</v>
      </c>
      <c r="I14" s="72" t="s">
        <v>177</v>
      </c>
    </row>
    <row r="15" spans="1:9" ht="12" customHeight="1" x14ac:dyDescent="0.2">
      <c r="A15" s="20" t="s">
        <v>609</v>
      </c>
      <c r="B15" s="35">
        <v>72.966127666280286</v>
      </c>
      <c r="C15" s="35">
        <v>78.171188106007193</v>
      </c>
      <c r="D15" s="35">
        <v>87.442028734481553</v>
      </c>
      <c r="E15" s="35">
        <v>83.008896554527524</v>
      </c>
      <c r="F15" s="35">
        <v>112.73363452141483</v>
      </c>
      <c r="G15" s="35">
        <v>113.19258023784133</v>
      </c>
      <c r="H15" s="72" t="s">
        <v>177</v>
      </c>
      <c r="I15" s="72" t="s">
        <v>177</v>
      </c>
    </row>
    <row r="16" spans="1:9" ht="12" customHeight="1" x14ac:dyDescent="0.2">
      <c r="A16" s="19" t="s">
        <v>22</v>
      </c>
      <c r="B16" s="35">
        <v>1883.8979772212374</v>
      </c>
      <c r="C16" s="35">
        <v>2262.0862452612027</v>
      </c>
      <c r="D16" s="35">
        <v>2540.0437942025437</v>
      </c>
      <c r="E16" s="35">
        <v>2660.9636377870702</v>
      </c>
      <c r="F16" s="35">
        <v>3488.4451747587309</v>
      </c>
      <c r="G16" s="35">
        <v>4191.0333725133141</v>
      </c>
      <c r="H16" s="72" t="s">
        <v>177</v>
      </c>
      <c r="I16" s="72" t="s">
        <v>177</v>
      </c>
    </row>
    <row r="17" spans="1:10" ht="12" customHeight="1" x14ac:dyDescent="0.2">
      <c r="A17" s="20" t="s">
        <v>610</v>
      </c>
      <c r="B17" s="35">
        <v>538.65950060510977</v>
      </c>
      <c r="C17" s="35">
        <v>637.03963302290947</v>
      </c>
      <c r="D17" s="35">
        <v>682.05050677311795</v>
      </c>
      <c r="E17" s="35">
        <v>792.89395284733962</v>
      </c>
      <c r="F17" s="35">
        <v>1117.6527608273723</v>
      </c>
      <c r="G17" s="35">
        <v>1333.3703332847226</v>
      </c>
      <c r="H17" s="72" t="s">
        <v>177</v>
      </c>
      <c r="I17" s="72" t="s">
        <v>177</v>
      </c>
    </row>
    <row r="18" spans="1:10" ht="12" customHeight="1" x14ac:dyDescent="0.2">
      <c r="A18" s="20" t="s">
        <v>611</v>
      </c>
      <c r="B18" s="35">
        <v>47.766622086853531</v>
      </c>
      <c r="C18" s="35">
        <v>59.340506043122417</v>
      </c>
      <c r="D18" s="35">
        <v>60.956040087349557</v>
      </c>
      <c r="E18" s="35">
        <v>70.867535016323203</v>
      </c>
      <c r="F18" s="35">
        <v>91.806892080586337</v>
      </c>
      <c r="G18" s="35">
        <v>91.604788983745664</v>
      </c>
      <c r="H18" s="72" t="s">
        <v>177</v>
      </c>
      <c r="I18" s="72" t="s">
        <v>177</v>
      </c>
    </row>
    <row r="19" spans="1:10" ht="12" customHeight="1" x14ac:dyDescent="0.2">
      <c r="A19" s="20" t="s">
        <v>362</v>
      </c>
      <c r="B19" s="35">
        <v>1297.4718545292742</v>
      </c>
      <c r="C19" s="35">
        <v>1565.7061061951708</v>
      </c>
      <c r="D19" s="35">
        <v>1797.0372473420759</v>
      </c>
      <c r="E19" s="35">
        <v>1797.2021499234072</v>
      </c>
      <c r="F19" s="35">
        <v>2278.9855218507723</v>
      </c>
      <c r="G19" s="35">
        <v>2766.0582502448456</v>
      </c>
      <c r="H19" s="72" t="s">
        <v>177</v>
      </c>
      <c r="I19" s="72" t="s">
        <v>177</v>
      </c>
    </row>
    <row r="20" spans="1:10" ht="12" customHeight="1" x14ac:dyDescent="0.2">
      <c r="A20" s="19" t="s">
        <v>23</v>
      </c>
      <c r="B20" s="35">
        <v>4693.8339384681149</v>
      </c>
      <c r="C20" s="35">
        <v>5474.6993336117102</v>
      </c>
      <c r="D20" s="35">
        <v>6546.4729029414893</v>
      </c>
      <c r="E20" s="35">
        <v>6565.8521363546552</v>
      </c>
      <c r="F20" s="35">
        <v>7460.5387589134507</v>
      </c>
      <c r="G20" s="35">
        <v>9173.5969317073213</v>
      </c>
      <c r="H20" s="72" t="s">
        <v>177</v>
      </c>
      <c r="I20" s="72" t="s">
        <v>177</v>
      </c>
    </row>
    <row r="21" spans="1:10" ht="12" customHeight="1" x14ac:dyDescent="0.2">
      <c r="A21" s="20" t="s">
        <v>612</v>
      </c>
      <c r="B21" s="35">
        <v>1362.9887605187616</v>
      </c>
      <c r="C21" s="35">
        <v>1581.7893653651406</v>
      </c>
      <c r="D21" s="35">
        <v>2218.8759837966186</v>
      </c>
      <c r="E21" s="35">
        <v>2196.0611155417009</v>
      </c>
      <c r="F21" s="35">
        <v>2714.5171389426605</v>
      </c>
      <c r="G21" s="35">
        <v>3629.1654262268248</v>
      </c>
      <c r="H21" s="72" t="s">
        <v>177</v>
      </c>
      <c r="I21" s="72" t="s">
        <v>177</v>
      </c>
    </row>
    <row r="22" spans="1:10" ht="12" customHeight="1" x14ac:dyDescent="0.2">
      <c r="A22" s="20" t="s">
        <v>167</v>
      </c>
      <c r="B22" s="35">
        <v>1211.8458879077639</v>
      </c>
      <c r="C22" s="35">
        <v>1419.0714293042495</v>
      </c>
      <c r="D22" s="35">
        <v>1611.1145061622776</v>
      </c>
      <c r="E22" s="35">
        <v>1712.7549692083689</v>
      </c>
      <c r="F22" s="35">
        <v>1756.4216334311329</v>
      </c>
      <c r="G22" s="35">
        <v>1828.7239852068781</v>
      </c>
      <c r="H22" s="72" t="s">
        <v>177</v>
      </c>
      <c r="I22" s="72" t="s">
        <v>177</v>
      </c>
    </row>
    <row r="23" spans="1:10" ht="12" customHeight="1" x14ac:dyDescent="0.2">
      <c r="A23" s="20" t="s">
        <v>613</v>
      </c>
      <c r="B23" s="35">
        <v>468.63766629614321</v>
      </c>
      <c r="C23" s="35">
        <v>513.8596678665416</v>
      </c>
      <c r="D23" s="35">
        <v>531.64418266901828</v>
      </c>
      <c r="E23" s="35">
        <v>580.49840717973791</v>
      </c>
      <c r="F23" s="35">
        <v>808.9762610589222</v>
      </c>
      <c r="G23" s="35">
        <v>911.50326532241388</v>
      </c>
      <c r="H23" s="72" t="s">
        <v>177</v>
      </c>
      <c r="I23" s="72" t="s">
        <v>177</v>
      </c>
    </row>
    <row r="24" spans="1:10" ht="12" customHeight="1" x14ac:dyDescent="0.2">
      <c r="A24" s="20" t="s">
        <v>614</v>
      </c>
      <c r="B24" s="35">
        <v>276.33278818926607</v>
      </c>
      <c r="C24" s="35">
        <v>301.22919835556536</v>
      </c>
      <c r="D24" s="35">
        <v>343.50216773833114</v>
      </c>
      <c r="E24" s="35">
        <v>376.64886688865141</v>
      </c>
      <c r="F24" s="35">
        <v>423.8803398102479</v>
      </c>
      <c r="G24" s="35">
        <v>473.71776806347282</v>
      </c>
      <c r="H24" s="72" t="s">
        <v>177</v>
      </c>
      <c r="I24" s="72" t="s">
        <v>177</v>
      </c>
    </row>
    <row r="25" spans="1:10" ht="12" customHeight="1" x14ac:dyDescent="0.2">
      <c r="A25" s="20" t="s">
        <v>615</v>
      </c>
      <c r="B25" s="35">
        <v>281.39875603883917</v>
      </c>
      <c r="C25" s="35">
        <v>329.93321150305337</v>
      </c>
      <c r="D25" s="35">
        <v>362.34064597850505</v>
      </c>
      <c r="E25" s="35">
        <v>363.98425075994993</v>
      </c>
      <c r="F25" s="35">
        <v>345.71114412813841</v>
      </c>
      <c r="G25" s="35">
        <v>356.77277621603878</v>
      </c>
      <c r="H25" s="72" t="s">
        <v>177</v>
      </c>
      <c r="I25" s="72" t="s">
        <v>177</v>
      </c>
    </row>
    <row r="26" spans="1:10" ht="12" customHeight="1" x14ac:dyDescent="0.2">
      <c r="A26" s="20" t="s">
        <v>616</v>
      </c>
      <c r="B26" s="35">
        <v>62.137359633538566</v>
      </c>
      <c r="C26" s="35">
        <v>50.525479299052293</v>
      </c>
      <c r="D26" s="35">
        <v>58.331079876008829</v>
      </c>
      <c r="E26" s="35">
        <v>50.298733652912198</v>
      </c>
      <c r="F26" s="35">
        <v>22.770505927999974</v>
      </c>
      <c r="G26" s="35">
        <v>96.126766399645433</v>
      </c>
      <c r="H26" s="72" t="s">
        <v>177</v>
      </c>
      <c r="I26" s="72" t="s">
        <v>177</v>
      </c>
    </row>
    <row r="27" spans="1:10" ht="12" customHeight="1" x14ac:dyDescent="0.2">
      <c r="A27" s="20" t="s">
        <v>617</v>
      </c>
      <c r="B27" s="35">
        <v>1030.492719883802</v>
      </c>
      <c r="C27" s="35">
        <v>1278.2909819181077</v>
      </c>
      <c r="D27" s="35">
        <v>1420.6643367207307</v>
      </c>
      <c r="E27" s="35">
        <v>1285.6057931233343</v>
      </c>
      <c r="F27" s="35">
        <v>1388.2617356143485</v>
      </c>
      <c r="G27" s="35">
        <v>1877.5869442720475</v>
      </c>
      <c r="H27" s="72" t="s">
        <v>177</v>
      </c>
      <c r="I27" s="72" t="s">
        <v>177</v>
      </c>
    </row>
    <row r="28" spans="1:10" ht="15" customHeight="1" x14ac:dyDescent="0.2">
      <c r="A28" s="21" t="s">
        <v>24</v>
      </c>
      <c r="B28" s="37">
        <v>12399.210340264659</v>
      </c>
      <c r="C28" s="37">
        <v>13375.481407719344</v>
      </c>
      <c r="D28" s="37">
        <v>14243.286810305286</v>
      </c>
      <c r="E28" s="37">
        <v>13686.461895057664</v>
      </c>
      <c r="F28" s="37">
        <v>16145.761208777625</v>
      </c>
      <c r="G28" s="37">
        <v>19747.464989036784</v>
      </c>
      <c r="H28" s="72" t="s">
        <v>177</v>
      </c>
      <c r="I28" s="72" t="s">
        <v>177</v>
      </c>
    </row>
    <row r="29" spans="1:10" ht="12" customHeight="1" x14ac:dyDescent="0.2">
      <c r="A29" s="20" t="s">
        <v>618</v>
      </c>
      <c r="B29" s="35">
        <v>-166.09486880355081</v>
      </c>
      <c r="C29" s="35">
        <v>-178.99511168890916</v>
      </c>
      <c r="D29" s="35">
        <v>76.265109754691878</v>
      </c>
      <c r="E29" s="35">
        <v>260.30589694994785</v>
      </c>
      <c r="F29" s="35">
        <v>405.48461588754583</v>
      </c>
      <c r="G29" s="35">
        <v>514.82934383166776</v>
      </c>
      <c r="H29" s="72" t="s">
        <v>177</v>
      </c>
      <c r="I29" s="72" t="s">
        <v>177</v>
      </c>
    </row>
    <row r="30" spans="1:10" ht="23.25" customHeight="1" x14ac:dyDescent="0.2">
      <c r="A30" s="28" t="s">
        <v>206</v>
      </c>
      <c r="B30" s="38">
        <v>12233.115471461108</v>
      </c>
      <c r="C30" s="38">
        <v>13196.486296030434</v>
      </c>
      <c r="D30" s="38">
        <v>14319.551920059977</v>
      </c>
      <c r="E30" s="38">
        <v>13946.767792007611</v>
      </c>
      <c r="F30" s="38">
        <v>16551.245824665169</v>
      </c>
      <c r="G30" s="38">
        <v>20262.294332868452</v>
      </c>
      <c r="H30" s="38">
        <v>27157.1</v>
      </c>
      <c r="I30" s="39">
        <v>30945.200000000001</v>
      </c>
      <c r="J30" s="23"/>
    </row>
    <row r="31" spans="1:10" ht="12" customHeight="1" x14ac:dyDescent="0.2">
      <c r="A31" s="24" t="s">
        <v>25</v>
      </c>
      <c r="B31" s="35">
        <v>6514.410082624433</v>
      </c>
      <c r="C31" s="35">
        <v>7808.9934035617125</v>
      </c>
      <c r="D31" s="35">
        <v>8941.4723372586159</v>
      </c>
      <c r="E31" s="35">
        <v>9647.9322183269742</v>
      </c>
      <c r="F31" s="35">
        <v>11570.392974570932</v>
      </c>
      <c r="G31" s="35">
        <v>14207.579723711455</v>
      </c>
      <c r="H31" s="72" t="s">
        <v>177</v>
      </c>
      <c r="I31" s="72" t="s">
        <v>177</v>
      </c>
    </row>
    <row r="32" spans="1:10" ht="12" customHeight="1" x14ac:dyDescent="0.2">
      <c r="A32" s="20" t="s">
        <v>26</v>
      </c>
      <c r="B32" s="35">
        <v>4331.7000169671801</v>
      </c>
      <c r="C32" s="35">
        <v>4955.6559017087811</v>
      </c>
      <c r="D32" s="35">
        <v>6367.4383720826117</v>
      </c>
      <c r="E32" s="35">
        <v>7356.0832629940305</v>
      </c>
      <c r="F32" s="35">
        <v>9272.9671626288182</v>
      </c>
      <c r="G32" s="35">
        <v>11586.485493969461</v>
      </c>
      <c r="H32" s="72" t="s">
        <v>177</v>
      </c>
      <c r="I32" s="72" t="s">
        <v>177</v>
      </c>
    </row>
    <row r="33" spans="1:9" ht="12" customHeight="1" x14ac:dyDescent="0.2">
      <c r="A33" s="20" t="s">
        <v>27</v>
      </c>
      <c r="B33" s="35">
        <v>2182.7100656572525</v>
      </c>
      <c r="C33" s="35">
        <v>2853.3375018529318</v>
      </c>
      <c r="D33" s="35">
        <v>2574.0339651760041</v>
      </c>
      <c r="E33" s="35">
        <v>2291.8489553329418</v>
      </c>
      <c r="F33" s="35">
        <v>2297.4258119421152</v>
      </c>
      <c r="G33" s="35">
        <v>2621.0942297419942</v>
      </c>
      <c r="H33" s="72" t="s">
        <v>177</v>
      </c>
      <c r="I33" s="72" t="s">
        <v>177</v>
      </c>
    </row>
    <row r="34" spans="1:9" ht="12" customHeight="1" x14ac:dyDescent="0.2">
      <c r="A34" s="24" t="s">
        <v>28</v>
      </c>
      <c r="B34" s="35">
        <v>3262.2757149508293</v>
      </c>
      <c r="C34" s="35">
        <v>3449.9533670801161</v>
      </c>
      <c r="D34" s="35">
        <v>3937.9429160460945</v>
      </c>
      <c r="E34" s="35">
        <v>4770.1417379063641</v>
      </c>
      <c r="F34" s="35">
        <v>4504.3732941762655</v>
      </c>
      <c r="G34" s="35">
        <v>4889.3533378216543</v>
      </c>
      <c r="H34" s="72" t="s">
        <v>177</v>
      </c>
      <c r="I34" s="72" t="s">
        <v>177</v>
      </c>
    </row>
    <row r="35" spans="1:9" ht="12" customHeight="1" x14ac:dyDescent="0.2">
      <c r="A35" s="20" t="s">
        <v>446</v>
      </c>
      <c r="B35" s="35">
        <v>3263.8976976289405</v>
      </c>
      <c r="C35" s="35">
        <v>3452.0025973293159</v>
      </c>
      <c r="D35" s="35">
        <v>3934.8428484941801</v>
      </c>
      <c r="E35" s="35">
        <v>3934.3280124936641</v>
      </c>
      <c r="F35" s="35">
        <v>4338.613313530851</v>
      </c>
      <c r="G35" s="35">
        <v>4709.4261733271496</v>
      </c>
      <c r="H35" s="72" t="s">
        <v>177</v>
      </c>
      <c r="I35" s="72" t="s">
        <v>177</v>
      </c>
    </row>
    <row r="36" spans="1:9" ht="12" customHeight="1" x14ac:dyDescent="0.2">
      <c r="A36" s="20" t="s">
        <v>447</v>
      </c>
      <c r="B36" s="35">
        <v>-1.6219826781115958</v>
      </c>
      <c r="C36" s="35">
        <v>-2.0492302492000212</v>
      </c>
      <c r="D36" s="35">
        <v>3.1000675519150249</v>
      </c>
      <c r="E36" s="35">
        <v>835.81372541269991</v>
      </c>
      <c r="F36" s="35">
        <v>165.75998064541463</v>
      </c>
      <c r="G36" s="35">
        <v>179.92716449450515</v>
      </c>
      <c r="H36" s="72" t="s">
        <v>177</v>
      </c>
      <c r="I36" s="72" t="s">
        <v>177</v>
      </c>
    </row>
    <row r="37" spans="1:9" ht="12" customHeight="1" x14ac:dyDescent="0.2">
      <c r="A37" s="24" t="s">
        <v>29</v>
      </c>
      <c r="B37" s="35">
        <v>19553.371595150522</v>
      </c>
      <c r="C37" s="35">
        <v>22517.893541283658</v>
      </c>
      <c r="D37" s="35">
        <v>25758.830506609418</v>
      </c>
      <c r="E37" s="35">
        <v>28836.147912466673</v>
      </c>
      <c r="F37" s="35">
        <v>32149.532537494397</v>
      </c>
      <c r="G37" s="35">
        <v>38193.866123066218</v>
      </c>
      <c r="H37" s="72" t="s">
        <v>177</v>
      </c>
      <c r="I37" s="72" t="s">
        <v>177</v>
      </c>
    </row>
    <row r="38" spans="1:9" ht="12" customHeight="1" x14ac:dyDescent="0.2">
      <c r="A38" s="24" t="s">
        <v>30</v>
      </c>
      <c r="B38" s="35">
        <v>6843.220869650132</v>
      </c>
      <c r="C38" s="35">
        <v>6696.8320372766602</v>
      </c>
      <c r="D38" s="35">
        <v>6400.1282055484162</v>
      </c>
      <c r="E38" s="35">
        <v>4149.8048987415486</v>
      </c>
      <c r="F38" s="35">
        <v>4654.9525765404942</v>
      </c>
      <c r="G38" s="35">
        <v>5876.8961211263677</v>
      </c>
      <c r="H38" s="72" t="s">
        <v>177</v>
      </c>
      <c r="I38" s="72" t="s">
        <v>177</v>
      </c>
    </row>
    <row r="39" spans="1:9" ht="12" customHeight="1" x14ac:dyDescent="0.2">
      <c r="A39" s="24" t="s">
        <v>31</v>
      </c>
      <c r="B39" s="35">
        <v>26396.592464800655</v>
      </c>
      <c r="C39" s="35">
        <v>29214.725578560319</v>
      </c>
      <c r="D39" s="35">
        <v>32158.958712157833</v>
      </c>
      <c r="E39" s="35">
        <v>32985.952811208219</v>
      </c>
      <c r="F39" s="35">
        <v>36804.485114034891</v>
      </c>
      <c r="G39" s="35">
        <v>44070.762244192585</v>
      </c>
      <c r="H39" s="72" t="s">
        <v>177</v>
      </c>
      <c r="I39" s="72" t="s">
        <v>177</v>
      </c>
    </row>
    <row r="40" spans="1:9" ht="12" customHeight="1" x14ac:dyDescent="0.2">
      <c r="A40" s="24" t="s">
        <v>32</v>
      </c>
      <c r="B40" s="35">
        <v>4386.7911957642882</v>
      </c>
      <c r="C40" s="35">
        <v>4759.2925118880967</v>
      </c>
      <c r="D40" s="35">
        <v>4959.9915387931487</v>
      </c>
      <c r="E40" s="35">
        <v>4621.1110629672748</v>
      </c>
      <c r="F40" s="35">
        <v>4178.4730206225231</v>
      </c>
      <c r="G40" s="35">
        <v>4711.5348497910227</v>
      </c>
      <c r="H40" s="72" t="s">
        <v>177</v>
      </c>
      <c r="I40" s="72" t="s">
        <v>177</v>
      </c>
    </row>
    <row r="41" spans="1:9" ht="19.5" customHeight="1" x14ac:dyDescent="0.2">
      <c r="A41" s="19" t="s">
        <v>33</v>
      </c>
      <c r="B41" s="35"/>
      <c r="C41" s="35"/>
      <c r="D41" s="35"/>
      <c r="E41" s="35"/>
      <c r="F41" s="35"/>
      <c r="G41" s="35"/>
      <c r="H41" s="35"/>
      <c r="I41" s="35"/>
    </row>
    <row r="42" spans="1:9" ht="12" customHeight="1" x14ac:dyDescent="0.2">
      <c r="A42" s="24" t="s">
        <v>34</v>
      </c>
      <c r="B42" s="40">
        <v>5718.7053888366745</v>
      </c>
      <c r="C42" s="40">
        <v>5387.4928924687219</v>
      </c>
      <c r="D42" s="40">
        <v>5378.0795828013615</v>
      </c>
      <c r="E42" s="40">
        <v>4298.835573680637</v>
      </c>
      <c r="F42" s="40">
        <v>4980.8528500942375</v>
      </c>
      <c r="G42" s="40">
        <v>6054.7146091569975</v>
      </c>
      <c r="H42" s="72" t="s">
        <v>177</v>
      </c>
      <c r="I42" s="72" t="s">
        <v>177</v>
      </c>
    </row>
    <row r="43" spans="1:9" ht="12" customHeight="1" x14ac:dyDescent="0.2">
      <c r="A43" s="24" t="s">
        <v>207</v>
      </c>
      <c r="B43" s="41">
        <v>99.673663790348712</v>
      </c>
      <c r="C43" s="41">
        <v>102.93477023665864</v>
      </c>
      <c r="D43" s="41">
        <v>109.67371568411177</v>
      </c>
      <c r="E43" s="41">
        <v>104.76536527598864</v>
      </c>
      <c r="F43" s="41">
        <v>91.385997169228077</v>
      </c>
      <c r="G43" s="41">
        <v>108.1552556517475</v>
      </c>
      <c r="H43" s="41">
        <v>91.303108129027947</v>
      </c>
      <c r="I43" s="41">
        <v>86.5</v>
      </c>
    </row>
    <row r="44" spans="1:9" ht="12" customHeight="1" x14ac:dyDescent="0.2">
      <c r="A44" s="24" t="s">
        <v>208</v>
      </c>
      <c r="B44" s="41">
        <v>128.13844621972859</v>
      </c>
      <c r="C44" s="41">
        <v>136.72525419271284</v>
      </c>
      <c r="D44" s="41">
        <v>145.66836073918313</v>
      </c>
      <c r="E44" s="41">
        <v>116.16430354472261</v>
      </c>
      <c r="F44" s="41">
        <v>101.13409786794614</v>
      </c>
      <c r="G44" s="41">
        <v>122.12384793879114</v>
      </c>
      <c r="H44" s="41">
        <v>107.40155303433765</v>
      </c>
      <c r="I44" s="41">
        <v>98.9</v>
      </c>
    </row>
    <row r="45" spans="1:9" ht="12" customHeight="1" x14ac:dyDescent="0.2">
      <c r="A45" s="24" t="s">
        <v>619</v>
      </c>
      <c r="B45" s="41">
        <v>16.335617935711568</v>
      </c>
      <c r="C45" s="41">
        <v>7.875106115173991</v>
      </c>
      <c r="D45" s="41">
        <v>8.5103382736612776</v>
      </c>
      <c r="E45" s="41">
        <v>-2.6033225769455992</v>
      </c>
      <c r="F45" s="41">
        <v>18.674420277866055</v>
      </c>
      <c r="G45" s="41">
        <v>22.421566010897862</v>
      </c>
      <c r="H45" s="41">
        <v>34.027763854694129</v>
      </c>
      <c r="I45" s="41">
        <v>13.948838425310516</v>
      </c>
    </row>
    <row r="46" spans="1:9" ht="12" customHeight="1" x14ac:dyDescent="0.2">
      <c r="A46" s="24" t="s">
        <v>211</v>
      </c>
      <c r="B46" s="41">
        <v>8.5421473342980789</v>
      </c>
      <c r="C46" s="41">
        <v>4.9545904758326653</v>
      </c>
      <c r="D46" s="41">
        <v>4.8226255514087546</v>
      </c>
      <c r="E46" s="41">
        <v>0.94357561306037674</v>
      </c>
      <c r="F46" s="41">
        <v>-2.5800972429573354</v>
      </c>
      <c r="G46" s="41">
        <v>-0.2</v>
      </c>
      <c r="H46" s="41">
        <v>-1.7</v>
      </c>
      <c r="I46" s="41">
        <v>0.3</v>
      </c>
    </row>
    <row r="47" spans="1:9" ht="12" customHeight="1" x14ac:dyDescent="0.2">
      <c r="A47" s="91" t="s">
        <v>581</v>
      </c>
      <c r="B47" s="41">
        <v>4.5</v>
      </c>
      <c r="C47" s="41">
        <v>-0.9</v>
      </c>
      <c r="D47" s="41">
        <v>-2.5</v>
      </c>
      <c r="E47" s="41">
        <v>11.1</v>
      </c>
      <c r="F47" s="41">
        <v>-2.7</v>
      </c>
      <c r="G47" s="41">
        <v>0.5</v>
      </c>
      <c r="H47" s="41">
        <v>-9.1999999999999993</v>
      </c>
      <c r="I47" s="41">
        <v>-2.6</v>
      </c>
    </row>
    <row r="48" spans="1:9" ht="12" customHeight="1" x14ac:dyDescent="0.2">
      <c r="A48" s="135" t="s">
        <v>582</v>
      </c>
      <c r="B48" s="42">
        <v>5.5</v>
      </c>
      <c r="C48" s="42">
        <v>10.8</v>
      </c>
      <c r="D48" s="42">
        <v>8.9</v>
      </c>
      <c r="E48" s="42">
        <v>-3</v>
      </c>
      <c r="F48" s="42">
        <v>-2.5</v>
      </c>
      <c r="G48" s="42">
        <v>-0.3</v>
      </c>
      <c r="H48" s="42">
        <v>0.3</v>
      </c>
      <c r="I48" s="42">
        <v>1.6</v>
      </c>
    </row>
    <row r="49" spans="1:9" ht="18.75" customHeight="1" x14ac:dyDescent="0.2">
      <c r="A49" s="43" t="s">
        <v>655</v>
      </c>
      <c r="B49" s="43"/>
      <c r="C49" s="43"/>
      <c r="D49" s="43"/>
      <c r="E49" s="43"/>
      <c r="F49" s="43"/>
      <c r="G49" s="43"/>
      <c r="H49" s="43"/>
      <c r="I49" s="43"/>
    </row>
  </sheetData>
  <mergeCells count="5">
    <mergeCell ref="B9:B10"/>
    <mergeCell ref="C9:C10"/>
    <mergeCell ref="D9:D10"/>
    <mergeCell ref="E9:E10"/>
    <mergeCell ref="F9:F10"/>
  </mergeCells>
  <conditionalFormatting sqref="B41:I41 B31:G34 B37:G40 B11:G29 B30:I30 B42:G42">
    <cfRule type="cellIs" dxfId="530" priority="10" operator="greaterThan">
      <formula>9999</formula>
    </cfRule>
  </conditionalFormatting>
  <conditionalFormatting sqref="I11:I29">
    <cfRule type="cellIs" dxfId="529" priority="9" operator="between">
      <formula>9999</formula>
      <formula>-9999</formula>
    </cfRule>
  </conditionalFormatting>
  <conditionalFormatting sqref="I31:I34 I37:I40">
    <cfRule type="cellIs" dxfId="528" priority="8" operator="between">
      <formula>9999</formula>
      <formula>-9999</formula>
    </cfRule>
  </conditionalFormatting>
  <conditionalFormatting sqref="I42">
    <cfRule type="cellIs" dxfId="527" priority="7" operator="between">
      <formula>9999</formula>
      <formula>-9999</formula>
    </cfRule>
  </conditionalFormatting>
  <conditionalFormatting sqref="B35:G36">
    <cfRule type="cellIs" dxfId="526" priority="6" operator="greaterThan">
      <formula>9999</formula>
    </cfRule>
  </conditionalFormatting>
  <conditionalFormatting sqref="I35:I36">
    <cfRule type="cellIs" dxfId="525" priority="5" operator="between">
      <formula>9999</formula>
      <formula>-9999</formula>
    </cfRule>
  </conditionalFormatting>
  <conditionalFormatting sqref="H11:H27">
    <cfRule type="cellIs" dxfId="524" priority="4" operator="between">
      <formula>9999</formula>
      <formula>-9999</formula>
    </cfRule>
  </conditionalFormatting>
  <conditionalFormatting sqref="H28:H29">
    <cfRule type="cellIs" dxfId="523" priority="3" operator="between">
      <formula>9999</formula>
      <formula>-9999</formula>
    </cfRule>
  </conditionalFormatting>
  <conditionalFormatting sqref="H31:H40">
    <cfRule type="cellIs" dxfId="522" priority="2" operator="between">
      <formula>9999</formula>
      <formula>-9999</formula>
    </cfRule>
  </conditionalFormatting>
  <conditionalFormatting sqref="H42">
    <cfRule type="cellIs" dxfId="521" priority="1" operator="between">
      <formula>9999</formula>
      <formula>-9999</formula>
    </cfRule>
  </conditionalFormatting>
  <hyperlinks>
    <hyperlink ref="A5" location="Índice!A10" display="Índice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5:H49"/>
  <sheetViews>
    <sheetView showGridLines="0" topLeftCell="A4" zoomScale="120" zoomScaleNormal="120" zoomScalePageLayoutView="120" workbookViewId="0">
      <selection activeCell="A5" sqref="A5"/>
    </sheetView>
  </sheetViews>
  <sheetFormatPr defaultColWidth="8.85546875" defaultRowHeight="12.75" x14ac:dyDescent="0.2"/>
  <cols>
    <col min="1" max="1" width="32.85546875" style="17" customWidth="1"/>
    <col min="2" max="7" width="7.7109375" style="17" customWidth="1"/>
    <col min="8" max="16384" width="8.85546875" style="17"/>
  </cols>
  <sheetData>
    <row r="5" spans="1:7" x14ac:dyDescent="0.2">
      <c r="A5" s="147" t="s">
        <v>203</v>
      </c>
    </row>
    <row r="6" spans="1:7" ht="18.75" x14ac:dyDescent="0.3">
      <c r="A6" s="26" t="s">
        <v>201</v>
      </c>
    </row>
    <row r="8" spans="1:7" ht="18" customHeight="1" x14ac:dyDescent="0.2">
      <c r="A8" s="222" t="s">
        <v>824</v>
      </c>
      <c r="B8" s="18"/>
      <c r="C8" s="18"/>
      <c r="D8" s="18"/>
      <c r="E8" s="18"/>
      <c r="F8" s="18"/>
      <c r="G8" s="18"/>
    </row>
    <row r="9" spans="1:7" ht="13.5" customHeight="1" x14ac:dyDescent="0.2">
      <c r="A9" s="24"/>
      <c r="B9" s="335">
        <v>2014</v>
      </c>
      <c r="C9" s="335">
        <v>2015</v>
      </c>
      <c r="D9" s="335">
        <v>2016</v>
      </c>
      <c r="E9" s="217">
        <v>2017</v>
      </c>
      <c r="F9" s="251">
        <v>2018</v>
      </c>
      <c r="G9" s="217">
        <v>2019</v>
      </c>
    </row>
    <row r="10" spans="1:7" ht="13.5" customHeight="1" x14ac:dyDescent="0.2">
      <c r="A10" s="25"/>
      <c r="B10" s="336"/>
      <c r="C10" s="336"/>
      <c r="D10" s="336"/>
      <c r="E10" s="250" t="s">
        <v>3</v>
      </c>
      <c r="F10" s="250" t="s">
        <v>3</v>
      </c>
      <c r="G10" s="250" t="s">
        <v>17</v>
      </c>
    </row>
    <row r="11" spans="1:7" ht="12" customHeight="1" x14ac:dyDescent="0.2">
      <c r="A11" s="19" t="s">
        <v>18</v>
      </c>
      <c r="B11" s="35">
        <v>132945.89327369005</v>
      </c>
      <c r="C11" s="35">
        <v>146150.19065096873</v>
      </c>
      <c r="D11" s="35">
        <v>172026.79656880855</v>
      </c>
      <c r="E11" s="35">
        <v>210498.7064047188</v>
      </c>
      <c r="F11" s="35">
        <v>217696.46848480724</v>
      </c>
      <c r="G11" s="72" t="s">
        <v>177</v>
      </c>
    </row>
    <row r="12" spans="1:7" ht="12" customHeight="1" x14ac:dyDescent="0.2">
      <c r="A12" s="20" t="s">
        <v>825</v>
      </c>
      <c r="B12" s="35">
        <v>124667.09802680397</v>
      </c>
      <c r="C12" s="35">
        <v>137058.75170074374</v>
      </c>
      <c r="D12" s="35">
        <v>162423.17501754942</v>
      </c>
      <c r="E12" s="35">
        <v>199312.45062891499</v>
      </c>
      <c r="F12" s="35">
        <v>206666.35685683417</v>
      </c>
      <c r="G12" s="72" t="s">
        <v>177</v>
      </c>
    </row>
    <row r="13" spans="1:7" ht="12" customHeight="1" x14ac:dyDescent="0.2">
      <c r="A13" s="20" t="s">
        <v>607</v>
      </c>
      <c r="B13" s="35">
        <v>8278.7952468860749</v>
      </c>
      <c r="C13" s="35">
        <v>9091.4389502249851</v>
      </c>
      <c r="D13" s="35">
        <v>9603.6215512591316</v>
      </c>
      <c r="E13" s="35">
        <v>11186.255775803829</v>
      </c>
      <c r="F13" s="35">
        <v>11030.11162797307</v>
      </c>
      <c r="G13" s="72" t="s">
        <v>177</v>
      </c>
    </row>
    <row r="14" spans="1:7" ht="12" customHeight="1" x14ac:dyDescent="0.2">
      <c r="A14" s="19" t="s">
        <v>22</v>
      </c>
      <c r="B14" s="35">
        <v>96231.873067611043</v>
      </c>
      <c r="C14" s="35">
        <v>115434.17472143914</v>
      </c>
      <c r="D14" s="35">
        <v>153712.5567163488</v>
      </c>
      <c r="E14" s="35">
        <v>201855.26272445012</v>
      </c>
      <c r="F14" s="35">
        <v>216039.62444762635</v>
      </c>
      <c r="G14" s="72" t="s">
        <v>177</v>
      </c>
    </row>
    <row r="15" spans="1:7" ht="12" customHeight="1" x14ac:dyDescent="0.2">
      <c r="A15" s="20" t="s">
        <v>826</v>
      </c>
      <c r="B15" s="35">
        <v>24420.621210574871</v>
      </c>
      <c r="C15" s="35">
        <v>32086.610773105433</v>
      </c>
      <c r="D15" s="35">
        <v>58483.346675076718</v>
      </c>
      <c r="E15" s="35">
        <v>95679.644821594979</v>
      </c>
      <c r="F15" s="35">
        <v>98007.366613389735</v>
      </c>
      <c r="G15" s="72" t="s">
        <v>177</v>
      </c>
    </row>
    <row r="16" spans="1:7" ht="12" customHeight="1" x14ac:dyDescent="0.2">
      <c r="A16" s="20" t="s">
        <v>610</v>
      </c>
      <c r="B16" s="35">
        <v>44579.66930333271</v>
      </c>
      <c r="C16" s="35">
        <v>52246.926182869676</v>
      </c>
      <c r="D16" s="35">
        <v>63822.596765373964</v>
      </c>
      <c r="E16" s="35">
        <v>68931.846399636168</v>
      </c>
      <c r="F16" s="35">
        <v>78218.503862209138</v>
      </c>
      <c r="G16" s="72" t="s">
        <v>177</v>
      </c>
    </row>
    <row r="17" spans="1:8" ht="12" customHeight="1" x14ac:dyDescent="0.2">
      <c r="A17" s="20" t="s">
        <v>827</v>
      </c>
      <c r="B17" s="35">
        <v>16753.118330274046</v>
      </c>
      <c r="C17" s="35">
        <v>19032.092629186132</v>
      </c>
      <c r="D17" s="35">
        <v>19021.319376630279</v>
      </c>
      <c r="E17" s="35">
        <v>24662.849308858837</v>
      </c>
      <c r="F17" s="35">
        <v>27133.893279629217</v>
      </c>
      <c r="G17" s="72" t="s">
        <v>177</v>
      </c>
    </row>
    <row r="18" spans="1:8" ht="12" customHeight="1" x14ac:dyDescent="0.2">
      <c r="A18" s="20" t="s">
        <v>362</v>
      </c>
      <c r="B18" s="35">
        <v>10478.46422342941</v>
      </c>
      <c r="C18" s="35">
        <v>12068.54513627788</v>
      </c>
      <c r="D18" s="35">
        <v>12385.293899267839</v>
      </c>
      <c r="E18" s="35">
        <v>12580.922194360151</v>
      </c>
      <c r="F18" s="35">
        <v>12679.860692398286</v>
      </c>
      <c r="G18" s="72" t="s">
        <v>177</v>
      </c>
    </row>
    <row r="19" spans="1:8" ht="12" customHeight="1" x14ac:dyDescent="0.2">
      <c r="A19" s="19" t="s">
        <v>23</v>
      </c>
      <c r="B19" s="35">
        <v>266369.30237665551</v>
      </c>
      <c r="C19" s="35">
        <v>302539.06596304139</v>
      </c>
      <c r="D19" s="35">
        <v>341205.90031973156</v>
      </c>
      <c r="E19" s="35">
        <v>344173.03733292816</v>
      </c>
      <c r="F19" s="35">
        <v>361807.91917923023</v>
      </c>
      <c r="G19" s="72" t="s">
        <v>177</v>
      </c>
    </row>
    <row r="20" spans="1:8" ht="12" customHeight="1" x14ac:dyDescent="0.2">
      <c r="A20" s="20" t="s">
        <v>831</v>
      </c>
      <c r="B20" s="35">
        <v>59419.76253068135</v>
      </c>
      <c r="C20" s="35">
        <v>69175.301144031517</v>
      </c>
      <c r="D20" s="35">
        <v>80046.402042718328</v>
      </c>
      <c r="E20" s="35">
        <v>84661.13849340078</v>
      </c>
      <c r="F20" s="35">
        <v>85299.875450612089</v>
      </c>
      <c r="G20" s="72" t="s">
        <v>177</v>
      </c>
    </row>
    <row r="21" spans="1:8" ht="12" customHeight="1" x14ac:dyDescent="0.2">
      <c r="A21" s="20" t="s">
        <v>832</v>
      </c>
      <c r="B21" s="35">
        <v>11123.579852018514</v>
      </c>
      <c r="C21" s="35">
        <v>11652.511252792612</v>
      </c>
      <c r="D21" s="35">
        <v>12559.444102352587</v>
      </c>
      <c r="E21" s="35">
        <v>14477.268001884047</v>
      </c>
      <c r="F21" s="35">
        <v>14789.720588075357</v>
      </c>
      <c r="G21" s="72" t="s">
        <v>177</v>
      </c>
    </row>
    <row r="22" spans="1:8" ht="12" customHeight="1" x14ac:dyDescent="0.2">
      <c r="A22" s="20" t="s">
        <v>833</v>
      </c>
      <c r="B22" s="35">
        <v>40997.761972371729</v>
      </c>
      <c r="C22" s="35">
        <v>42634.158006299323</v>
      </c>
      <c r="D22" s="35">
        <v>43361.215660313588</v>
      </c>
      <c r="E22" s="35">
        <v>47194.44975473352</v>
      </c>
      <c r="F22" s="35">
        <v>53672.121587201858</v>
      </c>
      <c r="G22" s="72" t="s">
        <v>177</v>
      </c>
    </row>
    <row r="23" spans="1:8" ht="12" customHeight="1" x14ac:dyDescent="0.2">
      <c r="A23" s="20" t="s">
        <v>834</v>
      </c>
      <c r="B23" s="35">
        <v>19257.366119384766</v>
      </c>
      <c r="C23" s="35">
        <v>22783.18701171875</v>
      </c>
      <c r="D23" s="35">
        <v>22269.382720947266</v>
      </c>
      <c r="E23" s="35">
        <v>24865.762649536133</v>
      </c>
      <c r="F23" s="35">
        <v>26608.787460327148</v>
      </c>
      <c r="G23" s="72" t="s">
        <v>177</v>
      </c>
    </row>
    <row r="24" spans="1:8" ht="12" customHeight="1" x14ac:dyDescent="0.2">
      <c r="A24" s="20" t="s">
        <v>164</v>
      </c>
      <c r="B24" s="35">
        <v>25947.323190258456</v>
      </c>
      <c r="C24" s="35">
        <v>28851.083034256793</v>
      </c>
      <c r="D24" s="35">
        <v>43295.844666054414</v>
      </c>
      <c r="E24" s="35">
        <v>41084.159862958499</v>
      </c>
      <c r="F24" s="35">
        <v>40747.144917158534</v>
      </c>
      <c r="G24" s="72" t="s">
        <v>177</v>
      </c>
    </row>
    <row r="25" spans="1:8" ht="12" customHeight="1" x14ac:dyDescent="0.2">
      <c r="A25" s="20" t="s">
        <v>828</v>
      </c>
      <c r="B25" s="35">
        <v>29065.678542262929</v>
      </c>
      <c r="C25" s="35">
        <v>31525.09771548045</v>
      </c>
      <c r="D25" s="35">
        <v>30664.044660060215</v>
      </c>
      <c r="E25" s="35">
        <v>32315.471216899583</v>
      </c>
      <c r="F25" s="35">
        <v>33825.908091870835</v>
      </c>
      <c r="G25" s="72" t="s">
        <v>177</v>
      </c>
    </row>
    <row r="26" spans="1:8" ht="12" customHeight="1" x14ac:dyDescent="0.2">
      <c r="A26" s="20" t="s">
        <v>167</v>
      </c>
      <c r="B26" s="35">
        <v>32424.755615234375</v>
      </c>
      <c r="C26" s="35">
        <v>42646.208740234375</v>
      </c>
      <c r="D26" s="35">
        <v>51481.1435546875</v>
      </c>
      <c r="E26" s="35">
        <v>48803.476440429688</v>
      </c>
      <c r="F26" s="35">
        <v>59879.796020507813</v>
      </c>
      <c r="G26" s="72" t="s">
        <v>177</v>
      </c>
    </row>
    <row r="27" spans="1:8" ht="12" customHeight="1" x14ac:dyDescent="0.2">
      <c r="A27" s="20" t="s">
        <v>829</v>
      </c>
      <c r="B27" s="35">
        <v>35616.67578125</v>
      </c>
      <c r="C27" s="35">
        <v>39421.61328125</v>
      </c>
      <c r="D27" s="35">
        <v>42071.72265625</v>
      </c>
      <c r="E27" s="35">
        <v>34656.89453125</v>
      </c>
      <c r="F27" s="35">
        <v>30100.80859375</v>
      </c>
      <c r="G27" s="72" t="s">
        <v>177</v>
      </c>
    </row>
    <row r="28" spans="1:8" ht="12" customHeight="1" x14ac:dyDescent="0.2">
      <c r="A28" s="20" t="s">
        <v>830</v>
      </c>
      <c r="B28" s="35">
        <v>8083.646240234375</v>
      </c>
      <c r="C28" s="35">
        <v>9119.9462890625</v>
      </c>
      <c r="D28" s="35">
        <v>10507.635009765625</v>
      </c>
      <c r="E28" s="35">
        <v>10566.8515625</v>
      </c>
      <c r="F28" s="35">
        <v>11346.26513671875</v>
      </c>
      <c r="G28" s="72" t="s">
        <v>177</v>
      </c>
    </row>
    <row r="29" spans="1:8" ht="12" customHeight="1" x14ac:dyDescent="0.2">
      <c r="A29" s="20" t="s">
        <v>66</v>
      </c>
      <c r="B29" s="35">
        <v>4432.7525329589844</v>
      </c>
      <c r="C29" s="35">
        <v>4729.9594879150391</v>
      </c>
      <c r="D29" s="35">
        <v>4949.0652465820312</v>
      </c>
      <c r="E29" s="35">
        <v>5547.5648193359375</v>
      </c>
      <c r="F29" s="35">
        <v>5537.4913330078125</v>
      </c>
      <c r="G29" s="72" t="s">
        <v>177</v>
      </c>
    </row>
    <row r="30" spans="1:8" ht="15" customHeight="1" x14ac:dyDescent="0.2">
      <c r="A30" s="21" t="s">
        <v>835</v>
      </c>
      <c r="B30" s="37">
        <v>495547.0687179566</v>
      </c>
      <c r="C30" s="37">
        <v>564123.43133544922</v>
      </c>
      <c r="D30" s="37">
        <v>666945.25360488892</v>
      </c>
      <c r="E30" s="35">
        <v>756527.00646209705</v>
      </c>
      <c r="F30" s="35">
        <v>795544.01211166382</v>
      </c>
      <c r="G30" s="72" t="s">
        <v>177</v>
      </c>
    </row>
    <row r="31" spans="1:8" ht="12" customHeight="1" x14ac:dyDescent="0.2">
      <c r="A31" s="20" t="s">
        <v>836</v>
      </c>
      <c r="B31" s="35">
        <v>59900.00146484375</v>
      </c>
      <c r="C31" s="35">
        <v>73636.1875</v>
      </c>
      <c r="D31" s="35">
        <v>85756.560546875</v>
      </c>
      <c r="E31" s="35">
        <v>83999.212890625</v>
      </c>
      <c r="F31" s="35">
        <v>92262.17578125</v>
      </c>
      <c r="G31" s="72" t="s">
        <v>177</v>
      </c>
    </row>
    <row r="32" spans="1:8" ht="23.25" customHeight="1" x14ac:dyDescent="0.2">
      <c r="A32" s="28" t="s">
        <v>445</v>
      </c>
      <c r="B32" s="172">
        <v>555447.07018280029</v>
      </c>
      <c r="C32" s="172">
        <v>637759.61883544922</v>
      </c>
      <c r="D32" s="172">
        <v>752701.81415176392</v>
      </c>
      <c r="E32" s="172">
        <v>840526.21935272205</v>
      </c>
      <c r="F32" s="172">
        <v>887806.18789291382</v>
      </c>
      <c r="G32" s="173">
        <v>946000</v>
      </c>
      <c r="H32" s="23"/>
    </row>
    <row r="33" spans="1:7" ht="12" customHeight="1" x14ac:dyDescent="0.2">
      <c r="A33" s="24" t="s">
        <v>25</v>
      </c>
      <c r="B33" s="88">
        <v>533462.3173828125</v>
      </c>
      <c r="C33" s="88">
        <v>577193.095703125</v>
      </c>
      <c r="D33" s="88">
        <v>692075.5595703125</v>
      </c>
      <c r="E33" s="88">
        <v>751215.380859375</v>
      </c>
      <c r="F33" s="88">
        <v>776274.5419921875</v>
      </c>
      <c r="G33" s="72" t="s">
        <v>177</v>
      </c>
    </row>
    <row r="34" spans="1:7" ht="12" customHeight="1" x14ac:dyDescent="0.2">
      <c r="A34" s="20" t="s">
        <v>26</v>
      </c>
      <c r="B34" s="88">
        <v>147030.67578125</v>
      </c>
      <c r="C34" s="88">
        <v>165354.10546875</v>
      </c>
      <c r="D34" s="88">
        <v>198433.6796875</v>
      </c>
      <c r="E34" s="88">
        <v>207184.3984375</v>
      </c>
      <c r="F34" s="88">
        <v>195569.4765625</v>
      </c>
      <c r="G34" s="72" t="s">
        <v>177</v>
      </c>
    </row>
    <row r="35" spans="1:7" ht="12" customHeight="1" x14ac:dyDescent="0.2">
      <c r="A35" s="20" t="s">
        <v>27</v>
      </c>
      <c r="B35" s="88">
        <v>386431.6416015625</v>
      </c>
      <c r="C35" s="88">
        <v>411838.990234375</v>
      </c>
      <c r="D35" s="88">
        <v>493641.8798828125</v>
      </c>
      <c r="E35" s="88">
        <v>544030.982421875</v>
      </c>
      <c r="F35" s="88">
        <v>580705.0654296875</v>
      </c>
      <c r="G35" s="72" t="s">
        <v>177</v>
      </c>
    </row>
    <row r="36" spans="1:7" ht="12" customHeight="1" x14ac:dyDescent="0.2">
      <c r="A36" s="24" t="s">
        <v>28</v>
      </c>
      <c r="B36" s="88">
        <v>293582.25</v>
      </c>
      <c r="C36" s="88">
        <v>263070.2734375</v>
      </c>
      <c r="D36" s="88">
        <v>350776.546875</v>
      </c>
      <c r="E36" s="88">
        <v>278939.5234375</v>
      </c>
      <c r="F36" s="88">
        <v>435253.96875</v>
      </c>
      <c r="G36" s="72" t="s">
        <v>177</v>
      </c>
    </row>
    <row r="37" spans="1:7" ht="12" customHeight="1" x14ac:dyDescent="0.2">
      <c r="A37" s="20" t="s">
        <v>446</v>
      </c>
      <c r="B37" s="88">
        <v>225550.1875</v>
      </c>
      <c r="C37" s="88">
        <v>199821.53125</v>
      </c>
      <c r="D37" s="88">
        <v>195118.953125</v>
      </c>
      <c r="E37" s="88">
        <v>191976</v>
      </c>
      <c r="F37" s="88">
        <v>241318.796875</v>
      </c>
      <c r="G37" s="72" t="s">
        <v>177</v>
      </c>
    </row>
    <row r="38" spans="1:7" ht="12" customHeight="1" x14ac:dyDescent="0.2">
      <c r="A38" s="20" t="s">
        <v>447</v>
      </c>
      <c r="B38" s="88">
        <v>68032.0625</v>
      </c>
      <c r="C38" s="88">
        <v>63248.7421875</v>
      </c>
      <c r="D38" s="88">
        <v>155657.59375</v>
      </c>
      <c r="E38" s="88">
        <v>86963.5234375</v>
      </c>
      <c r="F38" s="88">
        <v>193935.171875</v>
      </c>
      <c r="G38" s="72" t="s">
        <v>177</v>
      </c>
    </row>
    <row r="39" spans="1:7" ht="12" customHeight="1" x14ac:dyDescent="0.2">
      <c r="A39" s="24" t="s">
        <v>29</v>
      </c>
      <c r="B39" s="88">
        <v>827044.5673828125</v>
      </c>
      <c r="C39" s="88">
        <v>840263.369140625</v>
      </c>
      <c r="D39" s="88">
        <v>1042852.1064453125</v>
      </c>
      <c r="E39" s="88">
        <v>1030154.904296875</v>
      </c>
      <c r="F39" s="88">
        <v>1211528.5107421875</v>
      </c>
      <c r="G39" s="72" t="s">
        <v>177</v>
      </c>
    </row>
    <row r="40" spans="1:7" ht="12" customHeight="1" x14ac:dyDescent="0.2">
      <c r="A40" s="24" t="s">
        <v>30</v>
      </c>
      <c r="B40" s="88">
        <v>173766.28125</v>
      </c>
      <c r="C40" s="88">
        <v>198204.02734375</v>
      </c>
      <c r="D40" s="88">
        <v>252496.2109375</v>
      </c>
      <c r="E40" s="88">
        <v>324267.0390625</v>
      </c>
      <c r="F40" s="88">
        <v>424027.234375</v>
      </c>
      <c r="G40" s="72" t="s">
        <v>177</v>
      </c>
    </row>
    <row r="41" spans="1:7" ht="12" customHeight="1" x14ac:dyDescent="0.2">
      <c r="A41" s="24" t="s">
        <v>31</v>
      </c>
      <c r="B41" s="88">
        <v>1000810.8486328125</v>
      </c>
      <c r="C41" s="88">
        <v>1038467.396484375</v>
      </c>
      <c r="D41" s="88">
        <v>1295348.3173828125</v>
      </c>
      <c r="E41" s="88">
        <v>1354421.943359375</v>
      </c>
      <c r="F41" s="88">
        <v>1635555.7451171875</v>
      </c>
      <c r="G41" s="72" t="s">
        <v>177</v>
      </c>
    </row>
    <row r="42" spans="1:7" ht="12" customHeight="1" x14ac:dyDescent="0.2">
      <c r="A42" s="24" t="s">
        <v>32</v>
      </c>
      <c r="B42" s="88">
        <v>445363.765625</v>
      </c>
      <c r="C42" s="88">
        <v>400707.796875</v>
      </c>
      <c r="D42" s="88">
        <v>542646.484375</v>
      </c>
      <c r="E42" s="88">
        <v>513895.71875</v>
      </c>
      <c r="F42" s="88">
        <v>747749.59375</v>
      </c>
      <c r="G42" s="72" t="s">
        <v>177</v>
      </c>
    </row>
    <row r="43" spans="1:7" ht="19.5" customHeight="1" x14ac:dyDescent="0.2">
      <c r="A43" s="19" t="s">
        <v>33</v>
      </c>
      <c r="B43" s="35"/>
      <c r="C43" s="35"/>
      <c r="D43" s="35"/>
      <c r="E43" s="35"/>
      <c r="F43" s="35"/>
      <c r="G43" s="35"/>
    </row>
    <row r="44" spans="1:7" ht="12" customHeight="1" x14ac:dyDescent="0.2">
      <c r="A44" s="24" t="s">
        <v>34</v>
      </c>
      <c r="B44" s="40">
        <v>21984.752799987793</v>
      </c>
      <c r="C44" s="40">
        <v>60566.523132324219</v>
      </c>
      <c r="D44" s="40">
        <v>60626.254581451416</v>
      </c>
      <c r="E44" s="40">
        <v>89310.838493347052</v>
      </c>
      <c r="F44" s="40">
        <v>111531.64590072632</v>
      </c>
      <c r="G44" s="72" t="s">
        <v>177</v>
      </c>
    </row>
    <row r="45" spans="1:7" ht="12" customHeight="1" x14ac:dyDescent="0.2">
      <c r="A45" s="24" t="s">
        <v>208</v>
      </c>
      <c r="B45" s="40">
        <v>18098.142339443384</v>
      </c>
      <c r="C45" s="40">
        <v>16660.387116913513</v>
      </c>
      <c r="D45" s="40">
        <v>12029.435273980722</v>
      </c>
      <c r="E45" s="40">
        <v>13213.224120302173</v>
      </c>
      <c r="F45" s="40">
        <v>14724.17145285739</v>
      </c>
      <c r="G45" s="40">
        <v>15082.758620689656</v>
      </c>
    </row>
    <row r="46" spans="1:7" ht="12" customHeight="1" x14ac:dyDescent="0.2">
      <c r="A46" s="24" t="s">
        <v>209</v>
      </c>
      <c r="B46" s="41">
        <v>1.2106903681732728</v>
      </c>
      <c r="C46" s="41">
        <v>7.5858447040076937</v>
      </c>
      <c r="D46" s="41">
        <v>13.675618344340922</v>
      </c>
      <c r="E46" s="41">
        <v>7.6407058486446688</v>
      </c>
      <c r="F46" s="41">
        <v>2.1240548254678915</v>
      </c>
      <c r="G46" s="41">
        <v>4.6707149772039269</v>
      </c>
    </row>
    <row r="47" spans="1:7" ht="12" customHeight="1" x14ac:dyDescent="0.2">
      <c r="A47" s="24" t="s">
        <v>210</v>
      </c>
      <c r="B47" s="41">
        <v>8.6987708262356911</v>
      </c>
      <c r="C47" s="41">
        <v>14.819152547795333</v>
      </c>
      <c r="D47" s="41">
        <v>18.022808582048434</v>
      </c>
      <c r="E47" s="41">
        <v>11.667888073304212</v>
      </c>
      <c r="F47" s="41">
        <v>5.6250438655681023</v>
      </c>
      <c r="G47" s="41">
        <v>6.5547878467935972</v>
      </c>
    </row>
    <row r="48" spans="1:7" ht="12" customHeight="1" x14ac:dyDescent="0.2">
      <c r="A48" s="25" t="s">
        <v>211</v>
      </c>
      <c r="B48" s="42">
        <v>7.3985074410846341</v>
      </c>
      <c r="C48" s="42">
        <v>6.7232895402625337</v>
      </c>
      <c r="D48" s="42">
        <v>3.8242063698648243</v>
      </c>
      <c r="E48" s="42">
        <v>3.7413190418151165</v>
      </c>
      <c r="F48" s="42">
        <v>3.4281727709338128</v>
      </c>
      <c r="G48" s="42">
        <v>1.8</v>
      </c>
    </row>
    <row r="49" spans="1:7" ht="18.75" customHeight="1" x14ac:dyDescent="0.2">
      <c r="A49" s="43" t="s">
        <v>837</v>
      </c>
      <c r="B49" s="43"/>
      <c r="C49" s="43"/>
      <c r="D49" s="43"/>
      <c r="E49" s="43"/>
      <c r="F49" s="43"/>
      <c r="G49" s="43"/>
    </row>
  </sheetData>
  <mergeCells count="3">
    <mergeCell ref="B9:B10"/>
    <mergeCell ref="C9:C10"/>
    <mergeCell ref="D9:D10"/>
  </mergeCells>
  <conditionalFormatting sqref="B44:F44 B32:G32 B11:F31 B43:G43 B33:F42">
    <cfRule type="cellIs" dxfId="307" priority="14" operator="greaterThan">
      <formula>9999</formula>
    </cfRule>
  </conditionalFormatting>
  <conditionalFormatting sqref="B45:G45">
    <cfRule type="cellIs" dxfId="306" priority="4" operator="greaterThan">
      <formula>9999</formula>
    </cfRule>
  </conditionalFormatting>
  <conditionalFormatting sqref="G11:G31">
    <cfRule type="cellIs" dxfId="305" priority="3" operator="between">
      <formula>9999</formula>
      <formula>-9999</formula>
    </cfRule>
  </conditionalFormatting>
  <conditionalFormatting sqref="G33:G42">
    <cfRule type="cellIs" dxfId="304" priority="2" operator="between">
      <formula>9999</formula>
      <formula>-9999</formula>
    </cfRule>
  </conditionalFormatting>
  <conditionalFormatting sqref="G44">
    <cfRule type="cellIs" dxfId="303" priority="1" operator="between">
      <formula>9999</formula>
      <formula>-9999</formula>
    </cfRule>
  </conditionalFormatting>
  <hyperlinks>
    <hyperlink ref="A5" location="Índice!A49" display="Índice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J57"/>
  <sheetViews>
    <sheetView showGridLines="0" topLeftCell="A25" zoomScale="120" zoomScaleNormal="120" zoomScalePageLayoutView="120" workbookViewId="0">
      <selection activeCell="B56" sqref="B56"/>
    </sheetView>
  </sheetViews>
  <sheetFormatPr defaultColWidth="8.85546875" defaultRowHeight="12.75" x14ac:dyDescent="0.2"/>
  <cols>
    <col min="1" max="1" width="6.140625" style="3" customWidth="1"/>
    <col min="2" max="2" width="12.85546875" style="3" customWidth="1"/>
    <col min="3" max="6" width="14.7109375" style="3" customWidth="1"/>
    <col min="7" max="16384" width="8.85546875" style="2"/>
  </cols>
  <sheetData>
    <row r="1" spans="1:10" s="17" customFormat="1" x14ac:dyDescent="0.2"/>
    <row r="2" spans="1:10" s="17" customFormat="1" x14ac:dyDescent="0.2"/>
    <row r="3" spans="1:10" s="17" customFormat="1" x14ac:dyDescent="0.2"/>
    <row r="4" spans="1:10" s="17" customFormat="1" x14ac:dyDescent="0.2"/>
    <row r="5" spans="1:10" s="17" customFormat="1" x14ac:dyDescent="0.2">
      <c r="A5" s="147" t="s">
        <v>203</v>
      </c>
      <c r="B5" s="147"/>
    </row>
    <row r="6" spans="1:10" s="17" customFormat="1" ht="18.75" x14ac:dyDescent="0.3">
      <c r="A6" s="26" t="s">
        <v>201</v>
      </c>
    </row>
    <row r="7" spans="1:10" s="17" customFormat="1" x14ac:dyDescent="0.2"/>
    <row r="8" spans="1:10" s="17" customFormat="1" ht="18" customHeight="1" x14ac:dyDescent="0.2">
      <c r="A8" s="222" t="s">
        <v>838</v>
      </c>
      <c r="B8" s="18"/>
      <c r="C8" s="18"/>
      <c r="D8" s="18"/>
      <c r="E8" s="18"/>
      <c r="F8" s="18"/>
      <c r="G8" s="18"/>
      <c r="H8" s="18"/>
      <c r="I8" s="18"/>
      <c r="J8" s="18"/>
    </row>
    <row r="9" spans="1:10" s="17" customFormat="1" ht="13.5" customHeight="1" x14ac:dyDescent="0.2">
      <c r="A9" s="24"/>
      <c r="B9" s="24"/>
      <c r="C9" s="196" t="s">
        <v>451</v>
      </c>
      <c r="D9" s="196" t="s">
        <v>452</v>
      </c>
      <c r="E9" s="196" t="s">
        <v>453</v>
      </c>
      <c r="F9" s="196" t="s">
        <v>454</v>
      </c>
    </row>
    <row r="10" spans="1:10" s="17" customFormat="1" ht="13.5" customHeight="1" x14ac:dyDescent="0.2">
      <c r="A10" s="25"/>
      <c r="B10" s="25"/>
      <c r="C10" s="44" t="s">
        <v>35</v>
      </c>
      <c r="D10" s="44" t="s">
        <v>36</v>
      </c>
      <c r="E10" s="44" t="s">
        <v>36</v>
      </c>
      <c r="F10" s="44" t="s">
        <v>37</v>
      </c>
    </row>
    <row r="11" spans="1:10" s="17" customFormat="1" ht="12" customHeight="1" x14ac:dyDescent="0.2">
      <c r="A11" s="30">
        <v>2005</v>
      </c>
      <c r="B11" s="19" t="s">
        <v>38</v>
      </c>
      <c r="C11" s="76" t="s">
        <v>177</v>
      </c>
      <c r="D11" s="45">
        <v>11.147688678537815</v>
      </c>
      <c r="E11" s="45">
        <v>11.147688678537815</v>
      </c>
      <c r="F11" s="45">
        <v>6.4275527807008848</v>
      </c>
    </row>
    <row r="12" spans="1:10" s="17" customFormat="1" ht="12" customHeight="1" x14ac:dyDescent="0.2">
      <c r="A12" s="30">
        <v>2006</v>
      </c>
      <c r="B12" s="19" t="s">
        <v>38</v>
      </c>
      <c r="C12" s="76" t="s">
        <v>177</v>
      </c>
      <c r="D12" s="45">
        <v>9.3737593937934793</v>
      </c>
      <c r="E12" s="45">
        <v>9.3737593937934793</v>
      </c>
      <c r="F12" s="45">
        <v>13.245087907099728</v>
      </c>
    </row>
    <row r="13" spans="1:10" s="17" customFormat="1" ht="12" customHeight="1" x14ac:dyDescent="0.2">
      <c r="A13" s="30">
        <v>2007</v>
      </c>
      <c r="B13" s="19" t="s">
        <v>38</v>
      </c>
      <c r="C13" s="76" t="s">
        <v>177</v>
      </c>
      <c r="D13" s="45">
        <v>10.263962788970726</v>
      </c>
      <c r="E13" s="45">
        <v>10.263962788970726</v>
      </c>
      <c r="F13" s="45">
        <v>8.1621852720027643</v>
      </c>
    </row>
    <row r="14" spans="1:10" s="17" customFormat="1" ht="12" customHeight="1" x14ac:dyDescent="0.2">
      <c r="A14" s="30">
        <v>2008</v>
      </c>
      <c r="B14" s="19" t="s">
        <v>38</v>
      </c>
      <c r="C14" s="76" t="s">
        <v>177</v>
      </c>
      <c r="D14" s="45">
        <v>6.187711572178678</v>
      </c>
      <c r="E14" s="45">
        <v>6.187711572178678</v>
      </c>
      <c r="F14" s="45">
        <v>10.327597360144924</v>
      </c>
    </row>
    <row r="15" spans="1:10" s="17" customFormat="1" ht="12" customHeight="1" x14ac:dyDescent="0.2">
      <c r="A15" s="30">
        <v>2009</v>
      </c>
      <c r="B15" s="19" t="s">
        <v>38</v>
      </c>
      <c r="C15" s="76" t="s">
        <v>177</v>
      </c>
      <c r="D15" s="45">
        <v>2.4534655567191477</v>
      </c>
      <c r="E15" s="45">
        <v>2.4534655567191477</v>
      </c>
      <c r="F15" s="45">
        <v>1.8002880280792333</v>
      </c>
    </row>
    <row r="16" spans="1:10" s="17" customFormat="1" ht="12" customHeight="1" x14ac:dyDescent="0.2">
      <c r="A16" s="30">
        <v>2010</v>
      </c>
      <c r="B16" s="19" t="s">
        <v>38</v>
      </c>
      <c r="C16" s="76" t="s">
        <v>177</v>
      </c>
      <c r="D16" s="45">
        <v>17.439812096300635</v>
      </c>
      <c r="E16" s="45">
        <v>17.439812096300635</v>
      </c>
      <c r="F16" s="45">
        <v>12.425542173515591</v>
      </c>
    </row>
    <row r="17" spans="1:6" s="17" customFormat="1" ht="12" customHeight="1" x14ac:dyDescent="0.2">
      <c r="A17" s="30">
        <v>2011</v>
      </c>
      <c r="B17" s="19" t="s">
        <v>38</v>
      </c>
      <c r="C17" s="76" t="s">
        <v>177</v>
      </c>
      <c r="D17" s="45">
        <v>6.1399999999999899</v>
      </c>
      <c r="E17" s="45">
        <v>6.1399999999999899</v>
      </c>
      <c r="F17" s="45">
        <v>11.166605612787395</v>
      </c>
    </row>
    <row r="18" spans="1:6" s="17" customFormat="1" ht="12" customHeight="1" x14ac:dyDescent="0.2">
      <c r="A18" s="30">
        <v>2012</v>
      </c>
      <c r="B18" s="19" t="s">
        <v>38</v>
      </c>
      <c r="C18" s="76" t="s">
        <v>177</v>
      </c>
      <c r="D18" s="45">
        <v>2.0162050122479735</v>
      </c>
      <c r="E18" s="45">
        <v>2.0162050122479735</v>
      </c>
      <c r="F18" s="45">
        <v>2.602454569566226</v>
      </c>
    </row>
    <row r="19" spans="1:6" s="17" customFormat="1" ht="12" customHeight="1" x14ac:dyDescent="0.2">
      <c r="A19" s="30">
        <v>2013</v>
      </c>
      <c r="B19" s="19" t="s">
        <v>38</v>
      </c>
      <c r="C19" s="76" t="s">
        <v>177</v>
      </c>
      <c r="D19" s="45">
        <v>3.5371259697081658</v>
      </c>
      <c r="E19" s="45">
        <v>3.5371259697081658</v>
      </c>
      <c r="F19" s="45">
        <v>4.2613525094196136</v>
      </c>
    </row>
    <row r="20" spans="1:6" s="17" customFormat="1" ht="12" customHeight="1" x14ac:dyDescent="0.2">
      <c r="A20" s="30">
        <v>2014</v>
      </c>
      <c r="B20" s="19" t="s">
        <v>38</v>
      </c>
      <c r="C20" s="76" t="s">
        <v>177</v>
      </c>
      <c r="D20" s="45">
        <v>1.9266791544019224</v>
      </c>
      <c r="E20" s="45">
        <v>1.9266791544019224</v>
      </c>
      <c r="F20" s="45">
        <v>2.559748758442959</v>
      </c>
    </row>
    <row r="21" spans="1:6" s="17" customFormat="1" ht="12" customHeight="1" x14ac:dyDescent="0.2">
      <c r="A21" s="30">
        <v>2015</v>
      </c>
      <c r="B21" s="19" t="s">
        <v>38</v>
      </c>
      <c r="C21" s="76" t="s">
        <v>177</v>
      </c>
      <c r="D21" s="45">
        <v>10.553951168285636</v>
      </c>
      <c r="E21" s="45">
        <v>10.553951168285636</v>
      </c>
      <c r="F21" s="45">
        <v>3.5507596735674607</v>
      </c>
    </row>
    <row r="22" spans="1:6" s="17" customFormat="1" ht="12" customHeight="1" x14ac:dyDescent="0.2">
      <c r="A22" s="30">
        <v>2016</v>
      </c>
      <c r="B22" s="19" t="s">
        <v>38</v>
      </c>
      <c r="C22" s="76" t="s">
        <v>177</v>
      </c>
      <c r="D22" s="45">
        <v>23.666326791808867</v>
      </c>
      <c r="E22" s="45">
        <v>23.666326791808867</v>
      </c>
      <c r="F22" s="45">
        <v>19.852508051318818</v>
      </c>
    </row>
    <row r="23" spans="1:6" s="17" customFormat="1" ht="12" customHeight="1" x14ac:dyDescent="0.2">
      <c r="A23" s="30">
        <v>2017</v>
      </c>
      <c r="B23" s="19" t="s">
        <v>38</v>
      </c>
      <c r="C23" s="76" t="s">
        <v>177</v>
      </c>
      <c r="D23" s="45">
        <v>5.6479305982288119</v>
      </c>
      <c r="E23" s="45">
        <v>5.6479305982288119</v>
      </c>
      <c r="F23" s="45">
        <v>15.11320738993842</v>
      </c>
    </row>
    <row r="24" spans="1:6" s="17" customFormat="1" ht="12" customHeight="1" x14ac:dyDescent="0.2">
      <c r="A24" s="31">
        <v>2018</v>
      </c>
      <c r="B24" s="32" t="s">
        <v>38</v>
      </c>
      <c r="C24" s="77" t="s">
        <v>177</v>
      </c>
      <c r="D24" s="46">
        <v>3.5240783508681872</v>
      </c>
      <c r="E24" s="46">
        <v>3.5240783508681872</v>
      </c>
      <c r="F24" s="46">
        <v>3.911334399907318</v>
      </c>
    </row>
    <row r="25" spans="1:6" s="17" customFormat="1" ht="19.5" customHeight="1" x14ac:dyDescent="0.2">
      <c r="A25" s="30">
        <v>2017</v>
      </c>
      <c r="B25" s="19" t="s">
        <v>39</v>
      </c>
      <c r="C25" s="45">
        <v>2.1507319718055307</v>
      </c>
      <c r="D25" s="45">
        <v>2.1507319718055307</v>
      </c>
      <c r="E25" s="45">
        <v>20.563139931740615</v>
      </c>
      <c r="F25" s="45">
        <v>20.415242021953219</v>
      </c>
    </row>
    <row r="26" spans="1:6" s="17" customFormat="1" ht="12" customHeight="1" x14ac:dyDescent="0.2">
      <c r="A26" s="30"/>
      <c r="B26" s="19" t="s">
        <v>40</v>
      </c>
      <c r="C26" s="45">
        <v>1.247346072186839</v>
      </c>
      <c r="D26" s="45">
        <v>3.4249051147659637</v>
      </c>
      <c r="E26" s="45">
        <v>20.880861850443601</v>
      </c>
      <c r="F26" s="45">
        <v>21.056183207955613</v>
      </c>
    </row>
    <row r="27" spans="1:6" s="17" customFormat="1" ht="12" customHeight="1" x14ac:dyDescent="0.2">
      <c r="A27" s="30"/>
      <c r="B27" s="19" t="s">
        <v>41</v>
      </c>
      <c r="C27" s="45">
        <v>0.84753167321973688</v>
      </c>
      <c r="D27" s="45">
        <v>4.3014639436110613</v>
      </c>
      <c r="E27" s="45">
        <v>21.571518854013071</v>
      </c>
      <c r="F27" s="45">
        <v>21.727403467506146</v>
      </c>
    </row>
    <row r="28" spans="1:6" s="17" customFormat="1" ht="12" customHeight="1" x14ac:dyDescent="0.2">
      <c r="A28" s="30"/>
      <c r="B28" s="19" t="s">
        <v>42</v>
      </c>
      <c r="C28" s="45">
        <v>1.1349852711834973</v>
      </c>
      <c r="D28" s="45">
        <v>5.4852701969998252</v>
      </c>
      <c r="E28" s="45">
        <v>21.265323083316012</v>
      </c>
      <c r="F28" s="45">
        <v>22.13322923035863</v>
      </c>
    </row>
    <row r="29" spans="1:6" s="17" customFormat="1" ht="12" customHeight="1" x14ac:dyDescent="0.2">
      <c r="A29" s="30"/>
      <c r="B29" s="19" t="s">
        <v>43</v>
      </c>
      <c r="C29" s="45">
        <v>-0.37693823353036615</v>
      </c>
      <c r="D29" s="45">
        <v>5.087655882884512</v>
      </c>
      <c r="E29" s="45">
        <v>20.4453650958053</v>
      </c>
      <c r="F29" s="45">
        <v>22.326250855374585</v>
      </c>
    </row>
    <row r="30" spans="1:6" s="17" customFormat="1" ht="12" customHeight="1" x14ac:dyDescent="0.2">
      <c r="A30" s="30"/>
      <c r="B30" s="19" t="s">
        <v>44</v>
      </c>
      <c r="C30" s="45">
        <v>-1.2038868346375464</v>
      </c>
      <c r="D30" s="45">
        <v>3.8225194288812547</v>
      </c>
      <c r="E30" s="45">
        <v>18.102384868421062</v>
      </c>
      <c r="F30" s="45">
        <v>22.190898304907215</v>
      </c>
    </row>
    <row r="31" spans="1:6" s="17" customFormat="1" ht="12" customHeight="1" x14ac:dyDescent="0.2">
      <c r="A31" s="30"/>
      <c r="B31" s="19" t="s">
        <v>45</v>
      </c>
      <c r="C31" s="45">
        <v>-0.49612672991558027</v>
      </c>
      <c r="D31" s="45">
        <v>3.3074281583227894</v>
      </c>
      <c r="E31" s="45">
        <v>16.16705619347627</v>
      </c>
      <c r="F31" s="45">
        <v>21.786817016132296</v>
      </c>
    </row>
    <row r="32" spans="1:6" s="17" customFormat="1" ht="12" customHeight="1" x14ac:dyDescent="0.2">
      <c r="A32" s="30"/>
      <c r="B32" s="19" t="s">
        <v>46</v>
      </c>
      <c r="C32" s="45">
        <v>-1.7494751574520517E-2</v>
      </c>
      <c r="D32" s="45">
        <v>3.28935478040846</v>
      </c>
      <c r="E32" s="45">
        <v>14.128806789815274</v>
      </c>
      <c r="F32" s="45">
        <v>21.065455722684547</v>
      </c>
    </row>
    <row r="33" spans="1:6" s="17" customFormat="1" ht="12.75" customHeight="1" x14ac:dyDescent="0.2">
      <c r="A33" s="30"/>
      <c r="B33" s="19" t="s">
        <v>47</v>
      </c>
      <c r="C33" s="45">
        <v>0.23622047244094002</v>
      </c>
      <c r="D33" s="45">
        <v>3.5333453822519401</v>
      </c>
      <c r="E33" s="45">
        <v>10.759860788863108</v>
      </c>
      <c r="F33" s="45">
        <v>19.775230645073961</v>
      </c>
    </row>
    <row r="34" spans="1:6" s="17" customFormat="1" ht="12.75" customHeight="1" x14ac:dyDescent="0.2">
      <c r="A34" s="30"/>
      <c r="B34" s="19" t="s">
        <v>48</v>
      </c>
      <c r="C34" s="45">
        <v>0.20947892118357014</v>
      </c>
      <c r="D34" s="45">
        <v>3.7502259172239372</v>
      </c>
      <c r="E34" s="45">
        <v>8.3522083805209526</v>
      </c>
      <c r="F34" s="45">
        <v>18.253474059137798</v>
      </c>
    </row>
    <row r="35" spans="1:6" s="17" customFormat="1" ht="12.75" customHeight="1" x14ac:dyDescent="0.2">
      <c r="A35" s="30"/>
      <c r="B35" s="19" t="s">
        <v>49</v>
      </c>
      <c r="C35" s="45">
        <v>0.72293354237435992</v>
      </c>
      <c r="D35" s="45">
        <v>4.500271100668729</v>
      </c>
      <c r="E35" s="45">
        <v>7.1534469977761361</v>
      </c>
      <c r="F35" s="45">
        <v>16.650986183862138</v>
      </c>
    </row>
    <row r="36" spans="1:6" s="17" customFormat="1" ht="12.75" customHeight="1" x14ac:dyDescent="0.2">
      <c r="A36" s="30"/>
      <c r="B36" s="19" t="s">
        <v>38</v>
      </c>
      <c r="C36" s="45">
        <v>1.0982359045313084</v>
      </c>
      <c r="D36" s="45">
        <v>5.6479305982288119</v>
      </c>
      <c r="E36" s="45">
        <v>5.6479305982288119</v>
      </c>
      <c r="F36" s="45">
        <v>15.11320738993842</v>
      </c>
    </row>
    <row r="37" spans="1:6" s="17" customFormat="1" ht="17.25" customHeight="1" x14ac:dyDescent="0.2">
      <c r="A37" s="30">
        <v>2018</v>
      </c>
      <c r="B37" s="19" t="s">
        <v>39</v>
      </c>
      <c r="C37" s="45">
        <v>0.40201864682234412</v>
      </c>
      <c r="D37" s="45">
        <v>0.40201864682234412</v>
      </c>
      <c r="E37" s="45">
        <v>3.8393489030431605</v>
      </c>
      <c r="F37" s="45">
        <v>13.648926834469254</v>
      </c>
    </row>
    <row r="38" spans="1:6" s="17" customFormat="1" ht="12" customHeight="1" x14ac:dyDescent="0.2">
      <c r="A38" s="30"/>
      <c r="B38" s="19" t="s">
        <v>40</v>
      </c>
      <c r="C38" s="45">
        <v>0.35781223377067128</v>
      </c>
      <c r="D38" s="45">
        <v>0.76126935249336558</v>
      </c>
      <c r="E38" s="45">
        <v>2.9270423765836551</v>
      </c>
      <c r="F38" s="45">
        <v>12.10595128565204</v>
      </c>
    </row>
    <row r="39" spans="1:6" s="17" customFormat="1" ht="12" customHeight="1" x14ac:dyDescent="0.2">
      <c r="A39" s="30"/>
      <c r="B39" s="19" t="s">
        <v>41</v>
      </c>
      <c r="C39" s="45">
        <v>0.96774193548387899</v>
      </c>
      <c r="D39" s="45">
        <v>1.7363784107433</v>
      </c>
      <c r="E39" s="45">
        <v>3.0497314156991751</v>
      </c>
      <c r="F39" s="45">
        <v>10.562586341045122</v>
      </c>
    </row>
    <row r="40" spans="1:6" s="17" customFormat="1" ht="12" customHeight="1" x14ac:dyDescent="0.2">
      <c r="A40" s="30"/>
      <c r="B40" s="19" t="s">
        <v>42</v>
      </c>
      <c r="C40" s="45">
        <v>0.42878762401210579</v>
      </c>
      <c r="D40" s="45">
        <v>2.1726114104867023</v>
      </c>
      <c r="E40" s="45">
        <v>2.3301636254604574</v>
      </c>
      <c r="F40" s="45">
        <v>9.0069608831181203</v>
      </c>
    </row>
    <row r="41" spans="1:6" s="17" customFormat="1" ht="12" customHeight="1" x14ac:dyDescent="0.2">
      <c r="A41" s="30"/>
      <c r="B41" s="19" t="s">
        <v>43</v>
      </c>
      <c r="C41" s="45">
        <v>0.52741732942653829</v>
      </c>
      <c r="D41" s="45">
        <v>2.7114874689932345</v>
      </c>
      <c r="E41" s="45">
        <v>3.2590936451973418</v>
      </c>
      <c r="F41" s="45">
        <v>7.6430082708212943</v>
      </c>
    </row>
    <row r="42" spans="1:6" s="17" customFormat="1" ht="12" customHeight="1" x14ac:dyDescent="0.2">
      <c r="A42" s="30"/>
      <c r="B42" s="19" t="s">
        <v>44</v>
      </c>
      <c r="C42" s="45">
        <v>-0.11658894070619708</v>
      </c>
      <c r="D42" s="45">
        <v>2.5917372337695754</v>
      </c>
      <c r="E42" s="45">
        <v>4.3955087474976118</v>
      </c>
      <c r="F42" s="45">
        <v>6.5874172587599533</v>
      </c>
    </row>
    <row r="43" spans="1:6" s="17" customFormat="1" ht="12" customHeight="1" x14ac:dyDescent="0.2">
      <c r="A43" s="30"/>
      <c r="B43" s="19" t="s">
        <v>45</v>
      </c>
      <c r="C43" s="45">
        <v>-0.17508754377187907</v>
      </c>
      <c r="D43" s="45">
        <v>2.4121118809340647</v>
      </c>
      <c r="E43" s="45">
        <v>4.7323303009097373</v>
      </c>
      <c r="F43" s="45">
        <v>5.7212717604086194</v>
      </c>
    </row>
    <row r="44" spans="1:6" s="17" customFormat="1" ht="12" customHeight="1" x14ac:dyDescent="0.2">
      <c r="A44" s="30"/>
      <c r="B44" s="19" t="s">
        <v>46</v>
      </c>
      <c r="C44" s="45">
        <v>0.25891589409505755</v>
      </c>
      <c r="D44" s="45">
        <v>2.6772731160721985</v>
      </c>
      <c r="E44" s="45">
        <v>5.0218722659667536</v>
      </c>
      <c r="F44" s="45">
        <v>5.037033738552199</v>
      </c>
    </row>
    <row r="45" spans="1:6" s="17" customFormat="1" ht="12.75" customHeight="1" x14ac:dyDescent="0.2">
      <c r="A45" s="30"/>
      <c r="B45" s="19" t="s">
        <v>47</v>
      </c>
      <c r="C45" s="45">
        <v>0.10829723425525017</v>
      </c>
      <c r="D45" s="45">
        <v>2.7884697630656152</v>
      </c>
      <c r="E45" s="45">
        <v>4.8878414942829851</v>
      </c>
      <c r="F45" s="45">
        <v>4.5887159103456199</v>
      </c>
    </row>
    <row r="46" spans="1:6" s="17" customFormat="1" ht="12.75" customHeight="1" x14ac:dyDescent="0.2">
      <c r="A46" s="30"/>
      <c r="B46" s="19" t="s">
        <v>48</v>
      </c>
      <c r="C46" s="45">
        <v>7.4893900307904104E-2</v>
      </c>
      <c r="D46" s="45">
        <v>2.8654520571379738</v>
      </c>
      <c r="E46" s="45">
        <v>4.746973260168974</v>
      </c>
      <c r="F46" s="45">
        <v>4.3103700453415383</v>
      </c>
    </row>
    <row r="47" spans="1:6" s="17" customFormat="1" ht="12.75" customHeight="1" x14ac:dyDescent="0.2">
      <c r="A47" s="30"/>
      <c r="B47" s="19" t="s">
        <v>49</v>
      </c>
      <c r="C47" s="45">
        <v>0.2660901380342473</v>
      </c>
      <c r="D47" s="45">
        <v>3.1391668805063722</v>
      </c>
      <c r="E47" s="45">
        <v>4.2718782428225577</v>
      </c>
      <c r="F47" s="45">
        <v>4.0840072139158856</v>
      </c>
    </row>
    <row r="48" spans="1:6" s="17" customFormat="1" ht="12.75" customHeight="1" x14ac:dyDescent="0.2">
      <c r="A48" s="30"/>
      <c r="B48" s="19" t="s">
        <v>38</v>
      </c>
      <c r="C48" s="45">
        <v>0.37319621827831551</v>
      </c>
      <c r="D48" s="45">
        <v>3.5240783508681872</v>
      </c>
      <c r="E48" s="45">
        <v>3.5240783508681872</v>
      </c>
      <c r="F48" s="45">
        <v>3.911334399907318</v>
      </c>
    </row>
    <row r="49" spans="1:6" s="17" customFormat="1" ht="17.25" customHeight="1" x14ac:dyDescent="0.2">
      <c r="A49" s="30">
        <v>2019</v>
      </c>
      <c r="B49" s="19" t="s">
        <v>39</v>
      </c>
      <c r="C49" s="80">
        <v>0.65273072791869335</v>
      </c>
      <c r="D49" s="45">
        <v>0.65273072791869335</v>
      </c>
      <c r="E49" s="45">
        <v>3.7825864712898172</v>
      </c>
      <c r="F49" s="45">
        <v>3.9063007411363149</v>
      </c>
    </row>
    <row r="50" spans="1:6" s="17" customFormat="1" ht="12" customHeight="1" x14ac:dyDescent="0.2">
      <c r="A50" s="30"/>
      <c r="B50" s="19" t="s">
        <v>40</v>
      </c>
      <c r="C50" s="45">
        <v>0.29551797734364005</v>
      </c>
      <c r="D50" s="45">
        <v>0.95017764190696852</v>
      </c>
      <c r="E50" s="45">
        <v>3.7181663837011936</v>
      </c>
      <c r="F50" s="45">
        <v>3.9710307690092206</v>
      </c>
    </row>
    <row r="51" spans="1:6" s="17" customFormat="1" ht="12" customHeight="1" x14ac:dyDescent="0.2">
      <c r="A51" s="30"/>
      <c r="B51" s="19" t="s">
        <v>41</v>
      </c>
      <c r="C51" s="45">
        <v>0.67114093959730337</v>
      </c>
      <c r="D51" s="45">
        <v>1.6276956126580089</v>
      </c>
      <c r="E51" s="45">
        <v>3.413485791155213</v>
      </c>
      <c r="F51" s="45">
        <v>3.9997702106880917</v>
      </c>
    </row>
    <row r="52" spans="1:6" s="17" customFormat="1" ht="12" customHeight="1" x14ac:dyDescent="0.2">
      <c r="A52" s="30"/>
      <c r="B52" s="19" t="s">
        <v>42</v>
      </c>
      <c r="C52" s="45">
        <v>0.29268292682926855</v>
      </c>
      <c r="D52" s="45">
        <v>1.925142526646284</v>
      </c>
      <c r="E52" s="45">
        <v>3.273336123901216</v>
      </c>
      <c r="F52" s="45">
        <v>4.0772593707446347</v>
      </c>
    </row>
    <row r="53" spans="1:6" s="17" customFormat="1" ht="12" customHeight="1" x14ac:dyDescent="0.2">
      <c r="A53" s="30"/>
      <c r="B53" s="19" t="s">
        <v>43</v>
      </c>
      <c r="C53" s="45">
        <v>-0.30804150453955792</v>
      </c>
      <c r="D53" s="45">
        <v>1.6111707841031109</v>
      </c>
      <c r="E53" s="45">
        <v>2.4150566289140585</v>
      </c>
      <c r="F53" s="45">
        <v>4.0026016910992279</v>
      </c>
    </row>
    <row r="54" spans="1:6" s="17" customFormat="1" ht="12" customHeight="1" x14ac:dyDescent="0.2">
      <c r="A54" s="30"/>
      <c r="B54" s="19" t="s">
        <v>44</v>
      </c>
      <c r="C54" s="45">
        <v>-0.22767929744673676</v>
      </c>
      <c r="D54" s="45">
        <v>1.3798231843344722</v>
      </c>
      <c r="E54" s="45">
        <v>2.3011505752876582</v>
      </c>
      <c r="F54" s="45">
        <v>3.825117153560198</v>
      </c>
    </row>
    <row r="55" spans="1:6" s="17" customFormat="1" ht="12" customHeight="1" x14ac:dyDescent="0.2">
      <c r="A55" s="31"/>
      <c r="B55" s="32" t="s">
        <v>45</v>
      </c>
      <c r="C55" s="46">
        <v>-0.309698451507745</v>
      </c>
      <c r="D55" s="46">
        <v>1.0658514417912768</v>
      </c>
      <c r="E55" s="46">
        <v>2.163200534536025</v>
      </c>
      <c r="F55" s="46">
        <v>3.6103721045723791</v>
      </c>
    </row>
    <row r="56" spans="1:6" s="17" customFormat="1" ht="18.75" customHeight="1" x14ac:dyDescent="0.2">
      <c r="A56" s="49" t="s">
        <v>16</v>
      </c>
      <c r="B56" s="50" t="s">
        <v>839</v>
      </c>
      <c r="C56" s="51"/>
      <c r="D56" s="52"/>
      <c r="E56" s="52"/>
      <c r="F56" s="52"/>
    </row>
    <row r="57" spans="1:6" s="17" customFormat="1" ht="15" customHeight="1" x14ac:dyDescent="0.2">
      <c r="A57" s="53" t="s">
        <v>205</v>
      </c>
      <c r="B57" s="239" t="s">
        <v>975</v>
      </c>
      <c r="C57" s="55"/>
      <c r="D57" s="55"/>
      <c r="E57" s="55"/>
      <c r="F57" s="55"/>
    </row>
  </sheetData>
  <conditionalFormatting sqref="C11:C23">
    <cfRule type="cellIs" dxfId="302" priority="2" operator="between">
      <formula>9999</formula>
      <formula>-9999</formula>
    </cfRule>
  </conditionalFormatting>
  <conditionalFormatting sqref="C24">
    <cfRule type="cellIs" dxfId="301" priority="1" operator="between">
      <formula>9999</formula>
      <formula>-9999</formula>
    </cfRule>
  </conditionalFormatting>
  <hyperlinks>
    <hyperlink ref="A5" location="Índice!A49" display="Índice"/>
  </hyperlinks>
  <printOptions horizontalCentered="1"/>
  <pageMargins left="0.59055118110236227" right="0.43307086614173229" top="0.51181102362204722" bottom="0.51181102362204722" header="0" footer="0.23622047244094491"/>
  <pageSetup paperSize="9" scale="98" orientation="portrait" r:id="rId1"/>
  <headerFooter scaleWithDoc="0"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ED166"/>
  <sheetViews>
    <sheetView showGridLines="0" topLeftCell="A16" zoomScale="120" zoomScaleNormal="120" zoomScalePageLayoutView="120" workbookViewId="0">
      <selection activeCell="A40" sqref="A40"/>
    </sheetView>
  </sheetViews>
  <sheetFormatPr defaultColWidth="7.85546875" defaultRowHeight="12.75" x14ac:dyDescent="0.2"/>
  <cols>
    <col min="1" max="1" width="32.7109375" style="3" customWidth="1"/>
    <col min="2" max="9" width="5.7109375" style="9" customWidth="1"/>
    <col min="10" max="16384" width="7.85546875" style="2"/>
  </cols>
  <sheetData>
    <row r="1" spans="1:134" s="17" customFormat="1" x14ac:dyDescent="0.2"/>
    <row r="2" spans="1:134" s="17" customFormat="1" x14ac:dyDescent="0.2"/>
    <row r="3" spans="1:134" s="17" customFormat="1" x14ac:dyDescent="0.2"/>
    <row r="4" spans="1:134" s="17" customFormat="1" x14ac:dyDescent="0.2"/>
    <row r="5" spans="1:134" s="17" customFormat="1" x14ac:dyDescent="0.2">
      <c r="A5" s="147" t="s">
        <v>203</v>
      </c>
    </row>
    <row r="6" spans="1:134" s="17" customFormat="1" ht="18.75" x14ac:dyDescent="0.3">
      <c r="A6" s="26" t="s">
        <v>201</v>
      </c>
    </row>
    <row r="7" spans="1:134" s="17" customFormat="1" x14ac:dyDescent="0.2"/>
    <row r="8" spans="1:134" s="17" customFormat="1" ht="18" customHeight="1" x14ac:dyDescent="0.2">
      <c r="A8" s="222" t="s">
        <v>840</v>
      </c>
      <c r="B8" s="18"/>
      <c r="C8" s="18"/>
      <c r="D8" s="18"/>
      <c r="E8" s="18"/>
    </row>
    <row r="9" spans="1:134" s="10" customFormat="1" ht="13.5" customHeight="1" x14ac:dyDescent="0.25">
      <c r="A9" s="24"/>
      <c r="B9" s="335">
        <v>2014</v>
      </c>
      <c r="C9" s="335">
        <v>2015</v>
      </c>
      <c r="D9" s="335">
        <v>2016</v>
      </c>
      <c r="E9" s="218">
        <v>2017</v>
      </c>
      <c r="F9" s="332">
        <v>2018</v>
      </c>
      <c r="G9" s="333"/>
      <c r="H9" s="337">
        <v>2019</v>
      </c>
      <c r="I9" s="33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</row>
    <row r="10" spans="1:134" s="10" customFormat="1" ht="13.5" customHeight="1" x14ac:dyDescent="0.25">
      <c r="A10" s="25"/>
      <c r="B10" s="336"/>
      <c r="C10" s="336"/>
      <c r="D10" s="336"/>
      <c r="E10" s="252" t="s">
        <v>3</v>
      </c>
      <c r="F10" s="252" t="s">
        <v>17</v>
      </c>
      <c r="G10" s="252" t="s">
        <v>3</v>
      </c>
      <c r="H10" s="252" t="s">
        <v>17</v>
      </c>
      <c r="I10" s="252" t="s">
        <v>847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</row>
    <row r="11" spans="1:134" s="10" customFormat="1" ht="15" customHeight="1" x14ac:dyDescent="0.25">
      <c r="A11" s="43" t="s">
        <v>457</v>
      </c>
      <c r="B11" s="176">
        <v>-5797.1455432225166</v>
      </c>
      <c r="C11" s="176">
        <v>-5967.8502960521319</v>
      </c>
      <c r="D11" s="176">
        <v>-3845.9825229400631</v>
      </c>
      <c r="E11" s="176">
        <v>-2585.5458616679807</v>
      </c>
      <c r="F11" s="177">
        <v>-2425</v>
      </c>
      <c r="G11" s="176">
        <v>-4362.0723213279261</v>
      </c>
      <c r="H11" s="177">
        <v>-8747</v>
      </c>
      <c r="I11" s="176">
        <v>-571.03117419727926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</row>
    <row r="12" spans="1:134" s="10" customFormat="1" ht="15" customHeight="1" x14ac:dyDescent="0.25">
      <c r="A12" s="175" t="s">
        <v>458</v>
      </c>
      <c r="B12" s="185">
        <v>-6884.1438427962339</v>
      </c>
      <c r="C12" s="185">
        <v>-6507.9215040098861</v>
      </c>
      <c r="D12" s="185">
        <v>-4285.7178739818701</v>
      </c>
      <c r="E12" s="185">
        <v>-3054.9820435945935</v>
      </c>
      <c r="F12" s="242" t="s">
        <v>177</v>
      </c>
      <c r="G12" s="185">
        <v>-4471.4867503854766</v>
      </c>
      <c r="H12" s="242" t="s">
        <v>177</v>
      </c>
      <c r="I12" s="185">
        <v>-572.50191629187543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</row>
    <row r="13" spans="1:134" s="10" customFormat="1" ht="15" customHeight="1" x14ac:dyDescent="0.25">
      <c r="A13" s="69" t="s">
        <v>51</v>
      </c>
      <c r="B13" s="178">
        <v>-4035.2736364860984</v>
      </c>
      <c r="C13" s="178">
        <v>-4163.2936808468075</v>
      </c>
      <c r="D13" s="178">
        <v>-1404.6612320502131</v>
      </c>
      <c r="E13" s="178">
        <v>-497.78647166144219</v>
      </c>
      <c r="F13" s="179">
        <v>-509</v>
      </c>
      <c r="G13" s="178">
        <v>-973.07942562059725</v>
      </c>
      <c r="H13" s="179">
        <v>-2506</v>
      </c>
      <c r="I13" s="178">
        <v>-79.899397859678174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</row>
    <row r="14" spans="1:134" s="10" customFormat="1" ht="14.25" customHeight="1" x14ac:dyDescent="0.25">
      <c r="A14" s="70" t="s">
        <v>459</v>
      </c>
      <c r="B14" s="178">
        <v>3916.3823622182899</v>
      </c>
      <c r="C14" s="178">
        <v>3413.2708657016233</v>
      </c>
      <c r="D14" s="178">
        <v>3328.2355363976008</v>
      </c>
      <c r="E14" s="178">
        <v>4725.3023682639787</v>
      </c>
      <c r="F14" s="179">
        <v>5031</v>
      </c>
      <c r="G14" s="178">
        <v>5195.5795332649695</v>
      </c>
      <c r="H14" s="179">
        <v>5465</v>
      </c>
      <c r="I14" s="178">
        <v>1416.5451913553229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</row>
    <row r="15" spans="1:134" s="10" customFormat="1" ht="14.25" customHeight="1" x14ac:dyDescent="0.25">
      <c r="A15" s="71" t="s">
        <v>841</v>
      </c>
      <c r="B15" s="178">
        <v>2439.7888875517583</v>
      </c>
      <c r="C15" s="178">
        <v>2057</v>
      </c>
      <c r="D15" s="178">
        <v>2405</v>
      </c>
      <c r="E15" s="178">
        <v>3657</v>
      </c>
      <c r="F15" s="179">
        <v>4125</v>
      </c>
      <c r="G15" s="178">
        <v>3913</v>
      </c>
      <c r="H15" s="179">
        <v>4163</v>
      </c>
      <c r="I15" s="126" t="s">
        <v>177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</row>
    <row r="16" spans="1:134" s="10" customFormat="1" ht="12.75" customHeight="1" x14ac:dyDescent="0.25">
      <c r="A16" s="70" t="s">
        <v>216</v>
      </c>
      <c r="B16" s="178">
        <v>-7951.6559987043884</v>
      </c>
      <c r="C16" s="178">
        <v>-7576.5645465484304</v>
      </c>
      <c r="D16" s="178">
        <v>-4732.8967684478139</v>
      </c>
      <c r="E16" s="178">
        <v>-5223.0888399254209</v>
      </c>
      <c r="F16" s="179">
        <v>-5540</v>
      </c>
      <c r="G16" s="178">
        <v>-6168.6589588855668</v>
      </c>
      <c r="H16" s="179">
        <v>-7971</v>
      </c>
      <c r="I16" s="178">
        <v>-1496.4445892150011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</row>
    <row r="17" spans="1:134" s="10" customFormat="1" ht="14.25" customHeight="1" x14ac:dyDescent="0.25">
      <c r="A17" s="71" t="s">
        <v>841</v>
      </c>
      <c r="B17" s="178">
        <v>-1486.7998909844555</v>
      </c>
      <c r="C17" s="178">
        <v>-917</v>
      </c>
      <c r="D17" s="178">
        <v>-771</v>
      </c>
      <c r="E17" s="178">
        <v>-733</v>
      </c>
      <c r="F17" s="179">
        <v>-1147</v>
      </c>
      <c r="G17" s="178">
        <v>-1277</v>
      </c>
      <c r="H17" s="179">
        <v>-2121</v>
      </c>
      <c r="I17" s="126" t="s">
        <v>177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</row>
    <row r="18" spans="1:134" s="10" customFormat="1" ht="13.5" customHeight="1" x14ac:dyDescent="0.25">
      <c r="A18" s="69" t="s">
        <v>217</v>
      </c>
      <c r="B18" s="178">
        <v>-2932.2677431278212</v>
      </c>
      <c r="C18" s="178">
        <v>-2306.388983978808</v>
      </c>
      <c r="D18" s="178">
        <v>-2701.1224415674587</v>
      </c>
      <c r="E18" s="178">
        <v>-2331.8108849153068</v>
      </c>
      <c r="F18" s="179">
        <v>-1544</v>
      </c>
      <c r="G18" s="178">
        <v>-3431.3677001318993</v>
      </c>
      <c r="H18" s="179">
        <v>-6504</v>
      </c>
      <c r="I18" s="178">
        <v>-300.04050463807954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</row>
    <row r="19" spans="1:134" s="10" customFormat="1" ht="14.25" customHeight="1" x14ac:dyDescent="0.25">
      <c r="A19" s="70" t="s">
        <v>841</v>
      </c>
      <c r="B19" s="126" t="s">
        <v>177</v>
      </c>
      <c r="C19" s="126" t="s">
        <v>177</v>
      </c>
      <c r="D19" s="178">
        <v>-2086</v>
      </c>
      <c r="E19" s="178">
        <v>-1828</v>
      </c>
      <c r="F19" s="243" t="s">
        <v>177</v>
      </c>
      <c r="G19" s="178">
        <v>-3287</v>
      </c>
      <c r="H19" s="179">
        <v>-5901</v>
      </c>
      <c r="I19" s="126" t="s">
        <v>177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</row>
    <row r="20" spans="1:134" s="10" customFormat="1" ht="13.5" customHeight="1" x14ac:dyDescent="0.25">
      <c r="A20" s="69" t="s">
        <v>218</v>
      </c>
      <c r="B20" s="178">
        <v>-201.91265139476269</v>
      </c>
      <c r="C20" s="178">
        <v>-300.13312756319061</v>
      </c>
      <c r="D20" s="178">
        <v>-260.68240551101781</v>
      </c>
      <c r="E20" s="178">
        <v>-393.50756598927774</v>
      </c>
      <c r="F20" s="179">
        <v>-560</v>
      </c>
      <c r="G20" s="178">
        <v>-295.54213191381888</v>
      </c>
      <c r="H20" s="179">
        <v>-749</v>
      </c>
      <c r="I20" s="178">
        <v>-233.32766856278721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</row>
    <row r="21" spans="1:134" s="10" customFormat="1" ht="13.5" customHeight="1" x14ac:dyDescent="0.25">
      <c r="A21" s="70" t="s">
        <v>848</v>
      </c>
      <c r="B21" s="178">
        <v>-76.296052229999987</v>
      </c>
      <c r="C21" s="178">
        <v>-128</v>
      </c>
      <c r="D21" s="178">
        <v>-201</v>
      </c>
      <c r="E21" s="178">
        <v>-277</v>
      </c>
      <c r="F21" s="179">
        <v>-307</v>
      </c>
      <c r="G21" s="178">
        <v>-312</v>
      </c>
      <c r="H21" s="179">
        <v>-285</v>
      </c>
      <c r="I21" s="126" t="s">
        <v>177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</row>
    <row r="22" spans="1:134" s="10" customFormat="1" ht="13.5" customHeight="1" x14ac:dyDescent="0.25">
      <c r="A22" s="70" t="s">
        <v>849</v>
      </c>
      <c r="B22" s="178">
        <v>-46</v>
      </c>
      <c r="C22" s="178">
        <v>-13</v>
      </c>
      <c r="D22" s="178">
        <v>-18</v>
      </c>
      <c r="E22" s="178">
        <v>0</v>
      </c>
      <c r="F22" s="179">
        <v>-124</v>
      </c>
      <c r="G22" s="178">
        <v>0</v>
      </c>
      <c r="H22" s="179">
        <v>-433</v>
      </c>
      <c r="I22" s="126" t="s">
        <v>177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</row>
    <row r="23" spans="1:134" s="10" customFormat="1" ht="13.5" customHeight="1" x14ac:dyDescent="0.25">
      <c r="A23" s="69" t="s">
        <v>646</v>
      </c>
      <c r="B23" s="178">
        <v>1372.3084877861663</v>
      </c>
      <c r="C23" s="178">
        <v>801.96549633667473</v>
      </c>
      <c r="D23" s="178">
        <v>520.48355618862649</v>
      </c>
      <c r="E23" s="178">
        <v>637.55906089804625</v>
      </c>
      <c r="F23" s="179">
        <v>188</v>
      </c>
      <c r="G23" s="178">
        <v>337.91693633838878</v>
      </c>
      <c r="H23" s="179">
        <v>1012</v>
      </c>
      <c r="I23" s="178">
        <v>42.236396863265696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</row>
    <row r="24" spans="1:134" s="10" customFormat="1" ht="12" customHeight="1" x14ac:dyDescent="0.25">
      <c r="A24" s="70" t="s">
        <v>461</v>
      </c>
      <c r="B24" s="178">
        <v>1086.9982995737175</v>
      </c>
      <c r="C24" s="178">
        <v>540.07120795775393</v>
      </c>
      <c r="D24" s="178">
        <v>439.73535104180684</v>
      </c>
      <c r="E24" s="178">
        <v>469.4361819266129</v>
      </c>
      <c r="F24" s="243" t="s">
        <v>177</v>
      </c>
      <c r="G24" s="178">
        <v>109.41442905755082</v>
      </c>
      <c r="H24" s="243" t="s">
        <v>177</v>
      </c>
      <c r="I24" s="178">
        <v>1.4707420945962131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</row>
    <row r="25" spans="1:134" s="10" customFormat="1" ht="12" customHeight="1" x14ac:dyDescent="0.25">
      <c r="A25" s="70" t="s">
        <v>462</v>
      </c>
      <c r="B25" s="178">
        <v>285.31018821244857</v>
      </c>
      <c r="C25" s="178">
        <v>261.89428837892081</v>
      </c>
      <c r="D25" s="178">
        <v>80.748205146819728</v>
      </c>
      <c r="E25" s="178">
        <v>168.12287897143335</v>
      </c>
      <c r="F25" s="243" t="s">
        <v>177</v>
      </c>
      <c r="G25" s="178">
        <v>228.50250728083793</v>
      </c>
      <c r="H25" s="243" t="s">
        <v>177</v>
      </c>
      <c r="I25" s="178">
        <v>40.765654768669492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</row>
    <row r="26" spans="1:134" s="10" customFormat="1" ht="15" customHeight="1" x14ac:dyDescent="0.25">
      <c r="A26" s="43" t="s">
        <v>463</v>
      </c>
      <c r="B26" s="176">
        <v>5699.8438215631013</v>
      </c>
      <c r="C26" s="176">
        <v>5342.2311440151088</v>
      </c>
      <c r="D26" s="176">
        <v>3075.5625249349514</v>
      </c>
      <c r="E26" s="176">
        <v>3232.9605970105158</v>
      </c>
      <c r="F26" s="177">
        <v>2232</v>
      </c>
      <c r="G26" s="176">
        <v>3603.5549935026688</v>
      </c>
      <c r="H26" s="177">
        <v>8201</v>
      </c>
      <c r="I26" s="176">
        <v>534.12483812608025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</row>
    <row r="27" spans="1:134" s="10" customFormat="1" ht="13.5" customHeight="1" x14ac:dyDescent="0.25">
      <c r="A27" s="69" t="s">
        <v>199</v>
      </c>
      <c r="B27" s="178">
        <v>374.88785475847294</v>
      </c>
      <c r="C27" s="178">
        <v>287.79369849275491</v>
      </c>
      <c r="D27" s="178">
        <v>206.2922961986493</v>
      </c>
      <c r="E27" s="178">
        <v>203.23458576455619</v>
      </c>
      <c r="F27" s="179">
        <v>283</v>
      </c>
      <c r="G27" s="178">
        <v>164.17817524967356</v>
      </c>
      <c r="H27" s="179">
        <v>375</v>
      </c>
      <c r="I27" s="178">
        <v>71.847047315064529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</row>
    <row r="28" spans="1:134" s="10" customFormat="1" ht="13.5" customHeight="1" x14ac:dyDescent="0.25">
      <c r="A28" s="69" t="s">
        <v>464</v>
      </c>
      <c r="B28" s="178">
        <v>5324.9559668046286</v>
      </c>
      <c r="C28" s="178">
        <v>5054.4374455223542</v>
      </c>
      <c r="D28" s="178">
        <v>2869.2702287363022</v>
      </c>
      <c r="E28" s="178">
        <v>3029.7260112459594</v>
      </c>
      <c r="F28" s="179">
        <v>1949</v>
      </c>
      <c r="G28" s="178">
        <v>3439.3768182529952</v>
      </c>
      <c r="H28" s="179">
        <v>7826</v>
      </c>
      <c r="I28" s="178">
        <v>462.27779081101573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</row>
    <row r="29" spans="1:134" customFormat="1" ht="12" customHeight="1" x14ac:dyDescent="0.2">
      <c r="A29" s="70" t="s">
        <v>842</v>
      </c>
      <c r="B29" s="178">
        <v>4901.7900893422138</v>
      </c>
      <c r="C29" s="178">
        <v>3866.83198683</v>
      </c>
      <c r="D29" s="178">
        <v>3093.4292330660001</v>
      </c>
      <c r="E29" s="178">
        <v>2293.0884539068184</v>
      </c>
      <c r="F29" s="179">
        <v>1771</v>
      </c>
      <c r="G29" s="178">
        <v>2692.2803414702194</v>
      </c>
      <c r="H29" s="179">
        <v>2796</v>
      </c>
      <c r="I29" s="178">
        <v>810.92859559999988</v>
      </c>
    </row>
    <row r="30" spans="1:134" customFormat="1" ht="15" customHeight="1" x14ac:dyDescent="0.2">
      <c r="A30" s="24" t="s">
        <v>469</v>
      </c>
      <c r="B30" s="181">
        <v>-19.625163535975844</v>
      </c>
      <c r="C30" s="181">
        <v>57.911987514256907</v>
      </c>
      <c r="D30" s="181">
        <v>-28.583633547936188</v>
      </c>
      <c r="E30" s="181">
        <v>54.146482231782556</v>
      </c>
      <c r="F30" s="182">
        <v>0</v>
      </c>
      <c r="G30" s="181">
        <v>32.356402665024689</v>
      </c>
      <c r="H30" s="182">
        <v>0</v>
      </c>
      <c r="I30" s="181">
        <v>-3.9645987507177551</v>
      </c>
    </row>
    <row r="31" spans="1:134" customFormat="1" ht="15" customHeight="1" x14ac:dyDescent="0.2">
      <c r="A31" s="43" t="s">
        <v>470</v>
      </c>
      <c r="B31" s="176">
        <v>-116.92688519539095</v>
      </c>
      <c r="C31" s="176">
        <v>-567.70716452276633</v>
      </c>
      <c r="D31" s="176">
        <v>-799.00363155304763</v>
      </c>
      <c r="E31" s="176">
        <v>701.56121757431765</v>
      </c>
      <c r="F31" s="177">
        <v>-193</v>
      </c>
      <c r="G31" s="176">
        <v>-726.16092516023275</v>
      </c>
      <c r="H31" s="177">
        <v>-546</v>
      </c>
      <c r="I31" s="176">
        <v>-40.870934821916713</v>
      </c>
    </row>
    <row r="32" spans="1:134" customFormat="1" ht="13.5" customHeight="1" x14ac:dyDescent="0.2">
      <c r="A32" s="24" t="s">
        <v>471</v>
      </c>
      <c r="B32" s="178">
        <v>116.92688519539095</v>
      </c>
      <c r="C32" s="178">
        <v>567.70716452276633</v>
      </c>
      <c r="D32" s="178">
        <v>799.00363155304763</v>
      </c>
      <c r="E32" s="178">
        <v>-701.56121757431765</v>
      </c>
      <c r="F32" s="179">
        <v>193</v>
      </c>
      <c r="G32" s="178">
        <v>726.16092516023275</v>
      </c>
      <c r="H32" s="179">
        <v>546</v>
      </c>
      <c r="I32" s="178">
        <v>40.870934821916713</v>
      </c>
    </row>
    <row r="33" spans="1:134" customFormat="1" ht="12" customHeight="1" x14ac:dyDescent="0.2">
      <c r="A33" s="69" t="s">
        <v>220</v>
      </c>
      <c r="B33" s="178">
        <v>119.92688519539095</v>
      </c>
      <c r="C33" s="178">
        <v>599.70716452276633</v>
      </c>
      <c r="D33" s="178">
        <v>534.00363155304763</v>
      </c>
      <c r="E33" s="178">
        <v>-1295.5612175743177</v>
      </c>
      <c r="F33" s="179">
        <v>-244</v>
      </c>
      <c r="G33" s="178">
        <v>290.16092516023275</v>
      </c>
      <c r="H33" s="179">
        <v>99</v>
      </c>
      <c r="I33" s="178">
        <v>40.870934821916713</v>
      </c>
    </row>
    <row r="34" spans="1:134" customFormat="1" ht="12" customHeight="1" x14ac:dyDescent="0.2">
      <c r="A34" s="69" t="s">
        <v>846</v>
      </c>
      <c r="B34" s="178">
        <v>-3</v>
      </c>
      <c r="C34" s="178">
        <v>-32</v>
      </c>
      <c r="D34" s="178">
        <v>-33</v>
      </c>
      <c r="E34" s="178">
        <v>-32</v>
      </c>
      <c r="F34" s="179">
        <v>-33</v>
      </c>
      <c r="G34" s="178">
        <v>-32</v>
      </c>
      <c r="H34" s="179">
        <v>75</v>
      </c>
      <c r="I34" s="178">
        <v>0</v>
      </c>
    </row>
    <row r="35" spans="1:134" customFormat="1" ht="12" customHeight="1" x14ac:dyDescent="0.2">
      <c r="A35" s="69" t="s">
        <v>61</v>
      </c>
      <c r="B35" s="178">
        <v>0</v>
      </c>
      <c r="C35" s="178">
        <v>0</v>
      </c>
      <c r="D35" s="178">
        <v>298</v>
      </c>
      <c r="E35" s="178">
        <v>626</v>
      </c>
      <c r="F35" s="179">
        <v>470</v>
      </c>
      <c r="G35" s="178">
        <v>468</v>
      </c>
      <c r="H35" s="179">
        <v>372</v>
      </c>
      <c r="I35" s="178">
        <v>0</v>
      </c>
    </row>
    <row r="36" spans="1:134" customFormat="1" ht="18" customHeight="1" x14ac:dyDescent="0.2">
      <c r="A36" s="19" t="s">
        <v>33</v>
      </c>
      <c r="B36" s="178"/>
      <c r="C36" s="178"/>
      <c r="D36" s="178"/>
      <c r="E36" s="178"/>
      <c r="F36" s="179"/>
      <c r="G36" s="178"/>
      <c r="H36" s="179"/>
      <c r="I36" s="178"/>
    </row>
    <row r="37" spans="1:134" customFormat="1" ht="12" customHeight="1" x14ac:dyDescent="0.2">
      <c r="A37" s="69" t="s">
        <v>843</v>
      </c>
      <c r="B37" s="179">
        <v>-22.296617856140728</v>
      </c>
      <c r="C37" s="179">
        <v>-24.989177332021654</v>
      </c>
      <c r="D37" s="179">
        <v>-11.676867617289149</v>
      </c>
      <c r="E37" s="179">
        <v>-3.7673354143489566</v>
      </c>
      <c r="F37" s="179">
        <f>-0.0354876943456739*100</f>
        <v>-3.5487694345673901</v>
      </c>
      <c r="G37" s="179">
        <v>-6.6087211001048241</v>
      </c>
      <c r="H37" s="179">
        <v>-16.614997713763145</v>
      </c>
      <c r="I37" s="243" t="s">
        <v>177</v>
      </c>
    </row>
    <row r="38" spans="1:134" customFormat="1" ht="12" customHeight="1" x14ac:dyDescent="0.2">
      <c r="A38" s="69" t="s">
        <v>844</v>
      </c>
      <c r="B38" s="179">
        <v>-32.031715932458567</v>
      </c>
      <c r="C38" s="179">
        <v>-35.820598009956264</v>
      </c>
      <c r="D38" s="179">
        <v>-31.971430373450684</v>
      </c>
      <c r="E38" s="179">
        <v>-19.567865027698115</v>
      </c>
      <c r="F38" s="179">
        <v>16.899999999999999</v>
      </c>
      <c r="G38" s="179">
        <v>-29.625248084715945</v>
      </c>
      <c r="H38" s="179">
        <v>-57.993369913122997</v>
      </c>
      <c r="I38" s="243" t="s">
        <v>177</v>
      </c>
    </row>
    <row r="39" spans="1:134" customFormat="1" ht="12" customHeight="1" x14ac:dyDescent="0.2">
      <c r="A39" s="194" t="s">
        <v>845</v>
      </c>
      <c r="B39" s="241">
        <v>-0.64607119892387299</v>
      </c>
      <c r="C39" s="241">
        <v>-3.4075268512004375</v>
      </c>
      <c r="D39" s="241">
        <v>-6.6420709979733346</v>
      </c>
      <c r="E39" s="241">
        <v>5.3095384683316311</v>
      </c>
      <c r="F39" s="241">
        <f>-0.0134560412744893*100</f>
        <v>-1.3456041274489299</v>
      </c>
      <c r="G39" s="241">
        <v>-4.931760863320517</v>
      </c>
      <c r="H39" s="241">
        <v>-3.6200274348422496</v>
      </c>
      <c r="I39" s="245" t="s">
        <v>177</v>
      </c>
    </row>
    <row r="40" spans="1:134" customFormat="1" ht="18.75" customHeight="1" x14ac:dyDescent="0.2">
      <c r="A40" s="67" t="s">
        <v>802</v>
      </c>
      <c r="B40" s="68"/>
      <c r="C40" s="68"/>
      <c r="D40" s="68"/>
      <c r="E40" s="68"/>
      <c r="F40" s="35"/>
      <c r="G40" s="35"/>
      <c r="H40" s="35"/>
      <c r="I40" s="35"/>
    </row>
    <row r="41" spans="1:134" customFormat="1" ht="12.75" customHeight="1" x14ac:dyDescent="0.2">
      <c r="A41" s="244" t="s">
        <v>850</v>
      </c>
      <c r="B41" s="244"/>
      <c r="C41" s="244"/>
      <c r="D41" s="244"/>
      <c r="E41" s="244"/>
      <c r="F41" s="244"/>
      <c r="G41" s="244"/>
      <c r="H41" s="244"/>
      <c r="I41" s="244"/>
      <c r="J41" s="244"/>
      <c r="K41" s="244"/>
    </row>
    <row r="42" spans="1:134" s="1" customFormat="1" x14ac:dyDescent="0.2">
      <c r="A42" s="3"/>
      <c r="B42" s="9"/>
      <c r="C42" s="9"/>
      <c r="D42" s="9"/>
      <c r="E42" s="9"/>
      <c r="F42" s="9"/>
      <c r="G42" s="9"/>
      <c r="H42" s="9"/>
      <c r="I42" s="9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</row>
    <row r="43" spans="1:134" s="1" customFormat="1" x14ac:dyDescent="0.2">
      <c r="A43" s="3"/>
      <c r="B43" s="9"/>
      <c r="C43" s="9"/>
      <c r="D43" s="9"/>
      <c r="E43" s="9"/>
      <c r="F43" s="9"/>
      <c r="G43" s="9"/>
      <c r="H43" s="9"/>
      <c r="I43" s="9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</row>
    <row r="44" spans="1:134" s="1" customFormat="1" x14ac:dyDescent="0.2">
      <c r="A44" s="3"/>
      <c r="B44" s="9"/>
      <c r="C44" s="9"/>
      <c r="D44" s="9"/>
      <c r="E44" s="9"/>
      <c r="F44" s="9"/>
      <c r="G44" s="9"/>
      <c r="H44" s="9"/>
      <c r="I44" s="9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</row>
    <row r="45" spans="1:134" s="1" customFormat="1" x14ac:dyDescent="0.2">
      <c r="A45" s="3"/>
      <c r="B45" s="9"/>
      <c r="C45" s="9"/>
      <c r="D45" s="9"/>
      <c r="E45" s="9"/>
      <c r="F45" s="9"/>
      <c r="G45" s="9"/>
      <c r="H45" s="9"/>
      <c r="I45" s="9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</row>
    <row r="46" spans="1:134" s="1" customFormat="1" x14ac:dyDescent="0.2">
      <c r="A46" s="3"/>
      <c r="B46" s="9"/>
      <c r="C46" s="9"/>
      <c r="D46" s="9"/>
      <c r="E46" s="9"/>
      <c r="F46" s="9"/>
      <c r="G46" s="9"/>
      <c r="H46" s="9"/>
      <c r="I46" s="9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</row>
    <row r="47" spans="1:134" s="1" customFormat="1" x14ac:dyDescent="0.2">
      <c r="A47" s="3"/>
      <c r="B47" s="9"/>
      <c r="C47" s="9"/>
      <c r="D47" s="9"/>
      <c r="E47" s="9"/>
      <c r="F47" s="9"/>
      <c r="G47" s="9"/>
      <c r="H47" s="9"/>
      <c r="I47" s="9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</row>
    <row r="48" spans="1:134" s="3" customFormat="1" x14ac:dyDescent="0.2">
      <c r="B48" s="9"/>
      <c r="C48" s="9"/>
      <c r="D48" s="9"/>
      <c r="E48" s="9"/>
      <c r="F48" s="9"/>
      <c r="G48" s="9"/>
      <c r="H48" s="9"/>
      <c r="I48" s="9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</row>
    <row r="49" spans="2:134" s="3" customFormat="1" x14ac:dyDescent="0.2">
      <c r="B49" s="9"/>
      <c r="C49" s="9"/>
      <c r="D49" s="9"/>
      <c r="E49" s="9"/>
      <c r="F49" s="9"/>
      <c r="G49" s="9"/>
      <c r="H49" s="9"/>
      <c r="I49" s="9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</row>
    <row r="50" spans="2:134" s="3" customFormat="1" x14ac:dyDescent="0.2">
      <c r="B50" s="9"/>
      <c r="C50" s="9"/>
      <c r="D50" s="9"/>
      <c r="E50" s="9"/>
      <c r="F50" s="9"/>
      <c r="G50" s="9"/>
      <c r="H50" s="9"/>
      <c r="I50" s="9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</row>
    <row r="51" spans="2:134" s="3" customFormat="1" x14ac:dyDescent="0.2">
      <c r="B51" s="9"/>
      <c r="C51" s="9"/>
      <c r="D51" s="9"/>
      <c r="E51" s="9"/>
      <c r="F51" s="9"/>
      <c r="G51" s="9"/>
      <c r="H51" s="9"/>
      <c r="I51" s="9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</row>
    <row r="52" spans="2:134" s="3" customFormat="1" x14ac:dyDescent="0.2">
      <c r="B52" s="9"/>
      <c r="C52" s="9"/>
      <c r="D52" s="9"/>
      <c r="E52" s="9"/>
      <c r="F52" s="9"/>
      <c r="G52" s="9"/>
      <c r="H52" s="9"/>
      <c r="I52" s="9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</row>
    <row r="53" spans="2:134" s="3" customFormat="1" x14ac:dyDescent="0.2">
      <c r="B53" s="9"/>
      <c r="C53" s="9"/>
      <c r="D53" s="9"/>
      <c r="E53" s="9"/>
      <c r="F53" s="9"/>
      <c r="G53" s="9"/>
      <c r="H53" s="9"/>
      <c r="I53" s="9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</row>
    <row r="54" spans="2:134" s="3" customFormat="1" x14ac:dyDescent="0.2">
      <c r="B54" s="9"/>
      <c r="C54" s="9"/>
      <c r="D54" s="9"/>
      <c r="E54" s="9"/>
      <c r="F54" s="9"/>
      <c r="G54" s="9"/>
      <c r="H54" s="9"/>
      <c r="I54" s="9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</row>
    <row r="55" spans="2:134" s="3" customFormat="1" x14ac:dyDescent="0.2">
      <c r="B55" s="9"/>
      <c r="C55" s="9"/>
      <c r="D55" s="9"/>
      <c r="E55" s="9"/>
      <c r="F55" s="9"/>
      <c r="G55" s="9"/>
      <c r="H55" s="9"/>
      <c r="I55" s="9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</row>
    <row r="56" spans="2:134" s="3" customFormat="1" x14ac:dyDescent="0.2">
      <c r="B56" s="9"/>
      <c r="C56" s="9"/>
      <c r="D56" s="9"/>
      <c r="E56" s="9"/>
      <c r="F56" s="9"/>
      <c r="G56" s="9"/>
      <c r="H56" s="9"/>
      <c r="I56" s="9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</row>
    <row r="57" spans="2:134" s="3" customFormat="1" x14ac:dyDescent="0.2">
      <c r="B57" s="9"/>
      <c r="C57" s="9"/>
      <c r="D57" s="9"/>
      <c r="E57" s="9"/>
      <c r="F57" s="9"/>
      <c r="G57" s="9"/>
      <c r="H57" s="9"/>
      <c r="I57" s="9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</row>
    <row r="58" spans="2:134" s="3" customFormat="1" x14ac:dyDescent="0.2">
      <c r="B58" s="9"/>
      <c r="C58" s="9"/>
      <c r="D58" s="9"/>
      <c r="E58" s="9"/>
      <c r="F58" s="9"/>
      <c r="G58" s="9"/>
      <c r="H58" s="9"/>
      <c r="I58" s="9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</row>
    <row r="59" spans="2:134" s="3" customFormat="1" x14ac:dyDescent="0.2">
      <c r="B59" s="9"/>
      <c r="C59" s="9"/>
      <c r="D59" s="9"/>
      <c r="E59" s="9"/>
      <c r="F59" s="9"/>
      <c r="G59" s="9"/>
      <c r="H59" s="9"/>
      <c r="I59" s="9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</row>
    <row r="60" spans="2:134" s="3" customFormat="1" x14ac:dyDescent="0.2">
      <c r="B60" s="9"/>
      <c r="C60" s="9"/>
      <c r="D60" s="9"/>
      <c r="E60" s="9"/>
      <c r="F60" s="9"/>
      <c r="G60" s="9"/>
      <c r="H60" s="9"/>
      <c r="I60" s="9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</row>
    <row r="61" spans="2:134" s="3" customFormat="1" x14ac:dyDescent="0.2">
      <c r="B61" s="9"/>
      <c r="C61" s="9"/>
      <c r="D61" s="9"/>
      <c r="E61" s="9"/>
      <c r="F61" s="9"/>
      <c r="G61" s="9"/>
      <c r="H61" s="9"/>
      <c r="I61" s="9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</row>
    <row r="62" spans="2:134" s="3" customFormat="1" x14ac:dyDescent="0.2">
      <c r="B62" s="9"/>
      <c r="C62" s="9"/>
      <c r="D62" s="9"/>
      <c r="E62" s="9"/>
      <c r="F62" s="9"/>
      <c r="G62" s="9"/>
      <c r="H62" s="9"/>
      <c r="I62" s="9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</row>
    <row r="63" spans="2:134" s="3" customFormat="1" x14ac:dyDescent="0.2">
      <c r="B63" s="9"/>
      <c r="C63" s="9"/>
      <c r="D63" s="9"/>
      <c r="E63" s="9"/>
      <c r="F63" s="9"/>
      <c r="G63" s="9"/>
      <c r="H63" s="9"/>
      <c r="I63" s="9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</row>
    <row r="77" spans="1:134" s="10" customFormat="1" ht="15.75" x14ac:dyDescent="0.25">
      <c r="A77" s="14"/>
      <c r="B77" s="8"/>
      <c r="C77" s="8"/>
      <c r="D77" s="8"/>
      <c r="E77" s="8"/>
      <c r="F77" s="8"/>
      <c r="G77" s="8"/>
      <c r="H77" s="8"/>
      <c r="I77" s="8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</row>
    <row r="78" spans="1:134" s="10" customFormat="1" ht="15.75" x14ac:dyDescent="0.25">
      <c r="A78" s="14"/>
      <c r="B78" s="8"/>
      <c r="C78" s="8"/>
      <c r="D78" s="8"/>
      <c r="E78" s="8"/>
      <c r="F78" s="8"/>
      <c r="G78" s="8"/>
      <c r="H78" s="8"/>
      <c r="I78" s="8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</row>
    <row r="79" spans="1:134" s="10" customFormat="1" ht="15.75" x14ac:dyDescent="0.25">
      <c r="A79" s="14"/>
      <c r="B79" s="8"/>
      <c r="C79" s="8"/>
      <c r="D79" s="8"/>
      <c r="E79" s="8"/>
      <c r="F79" s="8"/>
      <c r="G79" s="8"/>
      <c r="H79" s="8"/>
      <c r="I79" s="8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</row>
    <row r="80" spans="1:134" s="10" customFormat="1" ht="15.75" x14ac:dyDescent="0.25">
      <c r="A80" s="14"/>
      <c r="B80" s="8"/>
      <c r="C80" s="8"/>
      <c r="D80" s="8"/>
      <c r="E80" s="8"/>
      <c r="F80" s="8"/>
      <c r="G80" s="8"/>
      <c r="H80" s="8"/>
      <c r="I80" s="8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</row>
    <row r="81" spans="1:134" s="10" customFormat="1" ht="15.75" x14ac:dyDescent="0.25">
      <c r="A81" s="14"/>
      <c r="B81" s="8"/>
      <c r="C81" s="8"/>
      <c r="D81" s="8"/>
      <c r="E81" s="8"/>
      <c r="F81" s="8"/>
      <c r="G81" s="8"/>
      <c r="H81" s="8"/>
      <c r="I81" s="8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</row>
    <row r="82" spans="1:134" s="10" customFormat="1" ht="15.75" x14ac:dyDescent="0.25">
      <c r="A82" s="14"/>
      <c r="B82" s="8"/>
      <c r="C82" s="8"/>
      <c r="D82" s="8"/>
      <c r="E82" s="8"/>
      <c r="F82" s="8"/>
      <c r="G82" s="8"/>
      <c r="H82" s="8"/>
      <c r="I82" s="8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</row>
    <row r="83" spans="1:134" s="10" customFormat="1" ht="15.75" x14ac:dyDescent="0.25">
      <c r="A83" s="14"/>
      <c r="B83" s="8"/>
      <c r="C83" s="8"/>
      <c r="D83" s="8"/>
      <c r="E83" s="8"/>
      <c r="F83" s="8"/>
      <c r="G83" s="8"/>
      <c r="H83" s="8"/>
      <c r="I83" s="8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</row>
    <row r="84" spans="1:134" s="10" customFormat="1" ht="15.75" x14ac:dyDescent="0.25">
      <c r="A84" s="14"/>
      <c r="B84" s="8"/>
      <c r="C84" s="8"/>
      <c r="D84" s="8"/>
      <c r="E84" s="8"/>
      <c r="F84" s="8"/>
      <c r="G84" s="8"/>
      <c r="H84" s="8"/>
      <c r="I84" s="8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</row>
    <row r="85" spans="1:134" s="10" customFormat="1" ht="15.75" x14ac:dyDescent="0.25">
      <c r="A85" s="14"/>
      <c r="B85" s="8"/>
      <c r="C85" s="8"/>
      <c r="D85" s="8"/>
      <c r="E85" s="8"/>
      <c r="F85" s="8"/>
      <c r="G85" s="8"/>
      <c r="H85" s="8"/>
      <c r="I85" s="8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</row>
    <row r="86" spans="1:134" s="10" customFormat="1" ht="15.75" x14ac:dyDescent="0.25">
      <c r="A86" s="14"/>
      <c r="B86" s="8"/>
      <c r="C86" s="8"/>
      <c r="D86" s="8"/>
      <c r="E86" s="8"/>
      <c r="F86" s="8"/>
      <c r="G86" s="8"/>
      <c r="H86" s="8"/>
      <c r="I86" s="8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</row>
    <row r="87" spans="1:134" s="10" customFormat="1" ht="15.75" x14ac:dyDescent="0.25">
      <c r="A87" s="14"/>
      <c r="B87" s="8"/>
      <c r="C87" s="8"/>
      <c r="D87" s="8"/>
      <c r="E87" s="8"/>
      <c r="F87" s="8"/>
      <c r="G87" s="8"/>
      <c r="H87" s="8"/>
      <c r="I87" s="8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</row>
    <row r="88" spans="1:134" s="10" customFormat="1" ht="15.75" x14ac:dyDescent="0.25">
      <c r="A88" s="14"/>
      <c r="B88" s="8"/>
      <c r="C88" s="8"/>
      <c r="D88" s="8"/>
      <c r="E88" s="8"/>
      <c r="F88" s="8"/>
      <c r="G88" s="8"/>
      <c r="H88" s="8"/>
      <c r="I88" s="8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</row>
    <row r="89" spans="1:134" s="10" customFormat="1" ht="15.75" x14ac:dyDescent="0.25">
      <c r="A89" s="14"/>
      <c r="B89" s="8"/>
      <c r="C89" s="8"/>
      <c r="D89" s="8"/>
      <c r="E89" s="8"/>
      <c r="F89" s="8"/>
      <c r="G89" s="8"/>
      <c r="H89" s="8"/>
      <c r="I89" s="8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</row>
    <row r="90" spans="1:134" s="10" customFormat="1" ht="15.75" x14ac:dyDescent="0.25">
      <c r="A90" s="14"/>
      <c r="B90" s="8"/>
      <c r="C90" s="8"/>
      <c r="D90" s="8"/>
      <c r="E90" s="8"/>
      <c r="F90" s="8"/>
      <c r="G90" s="8"/>
      <c r="H90" s="8"/>
      <c r="I90" s="8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</row>
    <row r="91" spans="1:134" s="10" customFormat="1" ht="15.75" x14ac:dyDescent="0.25">
      <c r="A91" s="14"/>
      <c r="B91" s="8"/>
      <c r="C91" s="8"/>
      <c r="D91" s="8"/>
      <c r="E91" s="8"/>
      <c r="F91" s="8"/>
      <c r="G91" s="8"/>
      <c r="H91" s="8"/>
      <c r="I91" s="8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</row>
    <row r="92" spans="1:134" s="10" customFormat="1" ht="15.75" x14ac:dyDescent="0.25">
      <c r="A92" s="14"/>
      <c r="B92" s="8"/>
      <c r="C92" s="8"/>
      <c r="D92" s="8"/>
      <c r="E92" s="8"/>
      <c r="F92" s="8"/>
      <c r="G92" s="8"/>
      <c r="H92" s="8"/>
      <c r="I92" s="8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</row>
    <row r="93" spans="1:134" s="10" customFormat="1" ht="15.75" x14ac:dyDescent="0.25">
      <c r="A93" s="14"/>
      <c r="B93" s="8"/>
      <c r="C93" s="8"/>
      <c r="D93" s="8"/>
      <c r="E93" s="8"/>
      <c r="F93" s="8"/>
      <c r="G93" s="8"/>
      <c r="H93" s="8"/>
      <c r="I93" s="8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</row>
    <row r="94" spans="1:134" s="10" customFormat="1" ht="15.75" x14ac:dyDescent="0.25">
      <c r="A94" s="14"/>
      <c r="B94" s="8"/>
      <c r="C94" s="8"/>
      <c r="D94" s="8"/>
      <c r="E94" s="8"/>
      <c r="F94" s="8"/>
      <c r="G94" s="8"/>
      <c r="H94" s="8"/>
      <c r="I94" s="8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</row>
    <row r="95" spans="1:134" s="10" customFormat="1" ht="15.75" x14ac:dyDescent="0.25">
      <c r="A95" s="14"/>
      <c r="B95" s="8"/>
      <c r="C95" s="8"/>
      <c r="D95" s="8"/>
      <c r="E95" s="8"/>
      <c r="F95" s="8"/>
      <c r="G95" s="8"/>
      <c r="H95" s="8"/>
      <c r="I95" s="8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</row>
    <row r="96" spans="1:134" s="10" customFormat="1" ht="15.75" x14ac:dyDescent="0.25">
      <c r="A96" s="14"/>
      <c r="B96" s="8"/>
      <c r="C96" s="8"/>
      <c r="D96" s="8"/>
      <c r="E96" s="8"/>
      <c r="F96" s="8"/>
      <c r="G96" s="8"/>
      <c r="H96" s="8"/>
      <c r="I96" s="8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</row>
    <row r="97" spans="1:134" s="10" customFormat="1" ht="15.75" x14ac:dyDescent="0.25">
      <c r="A97" s="14"/>
      <c r="B97" s="8"/>
      <c r="C97" s="8"/>
      <c r="D97" s="8"/>
      <c r="E97" s="8"/>
      <c r="F97" s="8"/>
      <c r="G97" s="8"/>
      <c r="H97" s="8"/>
      <c r="I97" s="8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</row>
    <row r="98" spans="1:134" s="10" customFormat="1" ht="15.75" x14ac:dyDescent="0.25">
      <c r="A98" s="14"/>
      <c r="B98" s="8"/>
      <c r="C98" s="8"/>
      <c r="D98" s="8"/>
      <c r="E98" s="8"/>
      <c r="F98" s="8"/>
      <c r="G98" s="8"/>
      <c r="H98" s="8"/>
      <c r="I98" s="8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</row>
    <row r="99" spans="1:134" s="10" customFormat="1" ht="15.75" x14ac:dyDescent="0.25">
      <c r="A99" s="14"/>
      <c r="B99" s="8"/>
      <c r="C99" s="8"/>
      <c r="D99" s="8"/>
      <c r="E99" s="8"/>
      <c r="F99" s="8"/>
      <c r="G99" s="8"/>
      <c r="H99" s="8"/>
      <c r="I99" s="8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</row>
    <row r="100" spans="1:134" s="10" customFormat="1" ht="15.75" x14ac:dyDescent="0.25">
      <c r="A100" s="14"/>
      <c r="B100" s="8"/>
      <c r="C100" s="8"/>
      <c r="D100" s="8"/>
      <c r="E100" s="8"/>
      <c r="F100" s="8"/>
      <c r="G100" s="8"/>
      <c r="H100" s="8"/>
      <c r="I100" s="8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</row>
    <row r="101" spans="1:134" s="10" customFormat="1" ht="15.75" x14ac:dyDescent="0.25">
      <c r="A101" s="14"/>
      <c r="B101" s="8"/>
      <c r="C101" s="8"/>
      <c r="D101" s="8"/>
      <c r="E101" s="8"/>
      <c r="F101" s="8"/>
      <c r="G101" s="8"/>
      <c r="H101" s="8"/>
      <c r="I101" s="8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</row>
    <row r="102" spans="1:134" s="10" customFormat="1" ht="15.75" x14ac:dyDescent="0.25">
      <c r="A102" s="14"/>
      <c r="B102" s="8"/>
      <c r="C102" s="8"/>
      <c r="D102" s="8"/>
      <c r="E102" s="8"/>
      <c r="F102" s="8"/>
      <c r="G102" s="8"/>
      <c r="H102" s="8"/>
      <c r="I102" s="8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</row>
    <row r="103" spans="1:134" s="10" customFormat="1" ht="15.75" x14ac:dyDescent="0.25">
      <c r="A103" s="14"/>
      <c r="B103" s="8"/>
      <c r="C103" s="8"/>
      <c r="D103" s="8"/>
      <c r="E103" s="8"/>
      <c r="F103" s="8"/>
      <c r="G103" s="8"/>
      <c r="H103" s="8"/>
      <c r="I103" s="8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</row>
    <row r="104" spans="1:134" s="10" customFormat="1" ht="15.75" x14ac:dyDescent="0.25">
      <c r="A104" s="14"/>
      <c r="B104" s="8"/>
      <c r="C104" s="8"/>
      <c r="D104" s="8"/>
      <c r="E104" s="8"/>
      <c r="F104" s="8"/>
      <c r="G104" s="8"/>
      <c r="H104" s="8"/>
      <c r="I104" s="8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</row>
    <row r="105" spans="1:134" s="10" customFormat="1" ht="15.75" x14ac:dyDescent="0.25">
      <c r="A105" s="14"/>
      <c r="B105" s="8"/>
      <c r="C105" s="8"/>
      <c r="D105" s="8"/>
      <c r="E105" s="8"/>
      <c r="F105" s="8"/>
      <c r="G105" s="8"/>
      <c r="H105" s="8"/>
      <c r="I105" s="8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</row>
    <row r="106" spans="1:134" s="10" customFormat="1" ht="15.75" x14ac:dyDescent="0.25">
      <c r="A106" s="14"/>
      <c r="B106" s="8"/>
      <c r="C106" s="8"/>
      <c r="D106" s="8"/>
      <c r="E106" s="8"/>
      <c r="F106" s="8"/>
      <c r="G106" s="8"/>
      <c r="H106" s="8"/>
      <c r="I106" s="8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</row>
    <row r="107" spans="1:134" s="10" customFormat="1" ht="15.75" x14ac:dyDescent="0.25">
      <c r="A107" s="14"/>
      <c r="B107" s="8"/>
      <c r="C107" s="8"/>
      <c r="D107" s="8"/>
      <c r="E107" s="8"/>
      <c r="F107" s="8"/>
      <c r="G107" s="8"/>
      <c r="H107" s="8"/>
      <c r="I107" s="8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</row>
    <row r="108" spans="1:134" s="10" customFormat="1" ht="15.75" x14ac:dyDescent="0.25">
      <c r="A108" s="14"/>
      <c r="B108" s="8"/>
      <c r="C108" s="8"/>
      <c r="D108" s="8"/>
      <c r="E108" s="8"/>
      <c r="F108" s="8"/>
      <c r="G108" s="8"/>
      <c r="H108" s="8"/>
      <c r="I108" s="8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</row>
    <row r="109" spans="1:134" s="10" customFormat="1" ht="15.75" x14ac:dyDescent="0.25">
      <c r="A109" s="14"/>
      <c r="B109" s="8"/>
      <c r="C109" s="8"/>
      <c r="D109" s="8"/>
      <c r="E109" s="8"/>
      <c r="F109" s="8"/>
      <c r="G109" s="8"/>
      <c r="H109" s="8"/>
      <c r="I109" s="8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</row>
    <row r="110" spans="1:134" s="10" customFormat="1" ht="15.75" x14ac:dyDescent="0.25">
      <c r="A110" s="14"/>
      <c r="B110" s="8"/>
      <c r="C110" s="8"/>
      <c r="D110" s="8"/>
      <c r="E110" s="8"/>
      <c r="F110" s="8"/>
      <c r="G110" s="8"/>
      <c r="H110" s="8"/>
      <c r="I110" s="8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</row>
    <row r="111" spans="1:134" s="10" customFormat="1" ht="15.75" x14ac:dyDescent="0.25">
      <c r="A111" s="14"/>
      <c r="B111" s="8"/>
      <c r="C111" s="8"/>
      <c r="D111" s="8"/>
      <c r="E111" s="8"/>
      <c r="F111" s="8"/>
      <c r="G111" s="8"/>
      <c r="H111" s="8"/>
      <c r="I111" s="8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</row>
    <row r="112" spans="1:134" s="10" customFormat="1" ht="15.75" x14ac:dyDescent="0.25">
      <c r="A112" s="14"/>
      <c r="B112" s="8"/>
      <c r="C112" s="8"/>
      <c r="D112" s="8"/>
      <c r="E112" s="8"/>
      <c r="F112" s="8"/>
      <c r="G112" s="8"/>
      <c r="H112" s="8"/>
      <c r="I112" s="8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</row>
    <row r="113" spans="1:134" s="10" customFormat="1" ht="15.75" x14ac:dyDescent="0.25">
      <c r="A113" s="14"/>
      <c r="B113" s="8"/>
      <c r="C113" s="8"/>
      <c r="D113" s="8"/>
      <c r="E113" s="8"/>
      <c r="F113" s="8"/>
      <c r="G113" s="8"/>
      <c r="H113" s="8"/>
      <c r="I113" s="8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</row>
    <row r="114" spans="1:134" s="10" customFormat="1" ht="15.75" x14ac:dyDescent="0.25">
      <c r="A114" s="14"/>
      <c r="B114" s="8"/>
      <c r="C114" s="8"/>
      <c r="D114" s="8"/>
      <c r="E114" s="8"/>
      <c r="F114" s="8"/>
      <c r="G114" s="8"/>
      <c r="H114" s="8"/>
      <c r="I114" s="8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</row>
    <row r="115" spans="1:134" s="10" customFormat="1" ht="15.75" x14ac:dyDescent="0.25">
      <c r="A115" s="14"/>
      <c r="B115" s="8"/>
      <c r="C115" s="8"/>
      <c r="D115" s="8"/>
      <c r="E115" s="8"/>
      <c r="F115" s="8"/>
      <c r="G115" s="8"/>
      <c r="H115" s="8"/>
      <c r="I115" s="8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</row>
    <row r="116" spans="1:134" s="10" customFormat="1" ht="15.75" x14ac:dyDescent="0.25">
      <c r="A116" s="14"/>
      <c r="B116" s="8"/>
      <c r="C116" s="8"/>
      <c r="D116" s="8"/>
      <c r="E116" s="8"/>
      <c r="F116" s="8"/>
      <c r="G116" s="8"/>
      <c r="H116" s="8"/>
      <c r="I116" s="8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</row>
    <row r="117" spans="1:134" s="10" customFormat="1" ht="15.75" x14ac:dyDescent="0.25">
      <c r="A117" s="14"/>
      <c r="B117" s="8"/>
      <c r="C117" s="8"/>
      <c r="D117" s="8"/>
      <c r="E117" s="8"/>
      <c r="F117" s="8"/>
      <c r="G117" s="8"/>
      <c r="H117" s="8"/>
      <c r="I117" s="8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</row>
    <row r="118" spans="1:134" s="10" customFormat="1" ht="15.75" x14ac:dyDescent="0.25">
      <c r="A118" s="14"/>
      <c r="B118" s="8"/>
      <c r="C118" s="8"/>
      <c r="D118" s="8"/>
      <c r="E118" s="8"/>
      <c r="F118" s="8"/>
      <c r="G118" s="8"/>
      <c r="H118" s="8"/>
      <c r="I118" s="8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</row>
    <row r="119" spans="1:134" s="10" customFormat="1" ht="15.75" x14ac:dyDescent="0.25">
      <c r="A119" s="14"/>
      <c r="B119" s="8"/>
      <c r="C119" s="8"/>
      <c r="D119" s="8"/>
      <c r="E119" s="8"/>
      <c r="F119" s="8"/>
      <c r="G119" s="8"/>
      <c r="H119" s="8"/>
      <c r="I119" s="8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</row>
    <row r="120" spans="1:134" s="10" customFormat="1" ht="15.75" x14ac:dyDescent="0.25">
      <c r="A120" s="14"/>
      <c r="B120" s="8"/>
      <c r="C120" s="8"/>
      <c r="D120" s="8"/>
      <c r="E120" s="8"/>
      <c r="F120" s="8"/>
      <c r="G120" s="8"/>
      <c r="H120" s="8"/>
      <c r="I120" s="8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</row>
    <row r="121" spans="1:134" s="10" customFormat="1" ht="15.75" x14ac:dyDescent="0.25">
      <c r="A121" s="14"/>
      <c r="B121" s="8"/>
      <c r="C121" s="8"/>
      <c r="D121" s="8"/>
      <c r="E121" s="8"/>
      <c r="F121" s="8"/>
      <c r="G121" s="8"/>
      <c r="H121" s="8"/>
      <c r="I121" s="8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</row>
    <row r="128" spans="1:134" s="3" customFormat="1" x14ac:dyDescent="0.2">
      <c r="B128" s="9"/>
      <c r="C128" s="9"/>
      <c r="D128" s="9"/>
      <c r="E128" s="9"/>
      <c r="F128" s="9"/>
      <c r="G128" s="9"/>
      <c r="H128" s="9"/>
      <c r="I128" s="9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</row>
    <row r="129" spans="2:134" s="3" customFormat="1" x14ac:dyDescent="0.2">
      <c r="B129" s="9"/>
      <c r="C129" s="9"/>
      <c r="D129" s="9"/>
      <c r="E129" s="9"/>
      <c r="F129" s="9"/>
      <c r="G129" s="9"/>
      <c r="H129" s="9"/>
      <c r="I129" s="9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</row>
    <row r="130" spans="2:134" s="3" customFormat="1" x14ac:dyDescent="0.2">
      <c r="B130" s="9"/>
      <c r="C130" s="9"/>
      <c r="D130" s="9"/>
      <c r="E130" s="9"/>
      <c r="F130" s="9"/>
      <c r="G130" s="9"/>
      <c r="H130" s="9"/>
      <c r="I130" s="9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</row>
    <row r="131" spans="2:134" s="3" customFormat="1" x14ac:dyDescent="0.2">
      <c r="B131" s="9"/>
      <c r="C131" s="9"/>
      <c r="D131" s="9"/>
      <c r="E131" s="9"/>
      <c r="F131" s="9"/>
      <c r="G131" s="9"/>
      <c r="H131" s="9"/>
      <c r="I131" s="9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</row>
    <row r="132" spans="2:134" s="3" customFormat="1" x14ac:dyDescent="0.2">
      <c r="B132" s="9"/>
      <c r="C132" s="9"/>
      <c r="D132" s="9"/>
      <c r="E132" s="9"/>
      <c r="F132" s="9"/>
      <c r="G132" s="9"/>
      <c r="H132" s="9"/>
      <c r="I132" s="9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</row>
    <row r="133" spans="2:134" s="3" customFormat="1" x14ac:dyDescent="0.2">
      <c r="B133" s="9"/>
      <c r="C133" s="9"/>
      <c r="D133" s="9"/>
      <c r="E133" s="9"/>
      <c r="F133" s="9"/>
      <c r="G133" s="9"/>
      <c r="H133" s="9"/>
      <c r="I133" s="9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</row>
    <row r="134" spans="2:134" s="3" customFormat="1" x14ac:dyDescent="0.2">
      <c r="B134" s="9"/>
      <c r="C134" s="9"/>
      <c r="D134" s="9"/>
      <c r="E134" s="9"/>
      <c r="F134" s="9"/>
      <c r="G134" s="9"/>
      <c r="H134" s="9"/>
      <c r="I134" s="9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</row>
    <row r="135" spans="2:134" s="3" customFormat="1" x14ac:dyDescent="0.2">
      <c r="B135" s="9"/>
      <c r="C135" s="9"/>
      <c r="D135" s="9"/>
      <c r="E135" s="9"/>
      <c r="F135" s="9"/>
      <c r="G135" s="9"/>
      <c r="H135" s="9"/>
      <c r="I135" s="9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</row>
    <row r="136" spans="2:134" s="3" customFormat="1" x14ac:dyDescent="0.2">
      <c r="B136" s="9"/>
      <c r="C136" s="9"/>
      <c r="D136" s="9"/>
      <c r="E136" s="9"/>
      <c r="F136" s="9"/>
      <c r="G136" s="9"/>
      <c r="H136" s="9"/>
      <c r="I136" s="9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</row>
    <row r="137" spans="2:134" s="3" customFormat="1" x14ac:dyDescent="0.2">
      <c r="B137" s="9"/>
      <c r="C137" s="9"/>
      <c r="D137" s="9"/>
      <c r="E137" s="9"/>
      <c r="F137" s="9"/>
      <c r="G137" s="9"/>
      <c r="H137" s="9"/>
      <c r="I137" s="9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</row>
    <row r="138" spans="2:134" s="3" customFormat="1" x14ac:dyDescent="0.2">
      <c r="B138" s="9"/>
      <c r="C138" s="9"/>
      <c r="D138" s="9"/>
      <c r="E138" s="9"/>
      <c r="F138" s="9"/>
      <c r="G138" s="9"/>
      <c r="H138" s="9"/>
      <c r="I138" s="9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</row>
    <row r="139" spans="2:134" s="3" customFormat="1" x14ac:dyDescent="0.2">
      <c r="B139" s="9"/>
      <c r="C139" s="9"/>
      <c r="D139" s="9"/>
      <c r="E139" s="9"/>
      <c r="F139" s="9"/>
      <c r="G139" s="9"/>
      <c r="H139" s="9"/>
      <c r="I139" s="9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</row>
    <row r="140" spans="2:134" s="3" customFormat="1" x14ac:dyDescent="0.2">
      <c r="B140" s="9"/>
      <c r="C140" s="9"/>
      <c r="D140" s="9"/>
      <c r="E140" s="9"/>
      <c r="F140" s="9"/>
      <c r="G140" s="9"/>
      <c r="H140" s="9"/>
      <c r="I140" s="9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</row>
    <row r="141" spans="2:134" s="3" customFormat="1" x14ac:dyDescent="0.2">
      <c r="B141" s="9"/>
      <c r="C141" s="9"/>
      <c r="D141" s="9"/>
      <c r="E141" s="9"/>
      <c r="F141" s="9"/>
      <c r="G141" s="9"/>
      <c r="H141" s="9"/>
      <c r="I141" s="9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</row>
    <row r="142" spans="2:134" s="3" customFormat="1" x14ac:dyDescent="0.2">
      <c r="B142" s="9"/>
      <c r="C142" s="9"/>
      <c r="D142" s="9"/>
      <c r="E142" s="9"/>
      <c r="F142" s="9"/>
      <c r="G142" s="9"/>
      <c r="H142" s="9"/>
      <c r="I142" s="9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</row>
    <row r="143" spans="2:134" s="3" customFormat="1" x14ac:dyDescent="0.2">
      <c r="B143" s="9"/>
      <c r="C143" s="9"/>
      <c r="D143" s="9"/>
      <c r="E143" s="9"/>
      <c r="F143" s="9"/>
      <c r="G143" s="9"/>
      <c r="H143" s="9"/>
      <c r="I143" s="9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</row>
    <row r="144" spans="2:134" s="3" customFormat="1" x14ac:dyDescent="0.2">
      <c r="B144" s="9"/>
      <c r="C144" s="9"/>
      <c r="D144" s="9"/>
      <c r="E144" s="9"/>
      <c r="F144" s="9"/>
      <c r="G144" s="9"/>
      <c r="H144" s="9"/>
      <c r="I144" s="9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</row>
    <row r="145" spans="2:134" s="3" customFormat="1" x14ac:dyDescent="0.2">
      <c r="B145" s="9"/>
      <c r="C145" s="9"/>
      <c r="D145" s="9"/>
      <c r="E145" s="9"/>
      <c r="F145" s="9"/>
      <c r="G145" s="9"/>
      <c r="H145" s="9"/>
      <c r="I145" s="9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</row>
    <row r="146" spans="2:134" s="3" customFormat="1" x14ac:dyDescent="0.2">
      <c r="B146" s="9"/>
      <c r="C146" s="9"/>
      <c r="D146" s="9"/>
      <c r="E146" s="9"/>
      <c r="F146" s="9"/>
      <c r="G146" s="9"/>
      <c r="H146" s="9"/>
      <c r="I146" s="9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</row>
    <row r="147" spans="2:134" s="3" customFormat="1" x14ac:dyDescent="0.2">
      <c r="B147" s="9"/>
      <c r="C147" s="9"/>
      <c r="D147" s="9"/>
      <c r="E147" s="9"/>
      <c r="F147" s="9"/>
      <c r="G147" s="9"/>
      <c r="H147" s="9"/>
      <c r="I147" s="9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</row>
    <row r="148" spans="2:134" s="3" customFormat="1" x14ac:dyDescent="0.2">
      <c r="B148" s="9"/>
      <c r="C148" s="9"/>
      <c r="D148" s="9"/>
      <c r="E148" s="9"/>
      <c r="F148" s="9"/>
      <c r="G148" s="9"/>
      <c r="H148" s="9"/>
      <c r="I148" s="9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</row>
    <row r="149" spans="2:134" s="3" customFormat="1" x14ac:dyDescent="0.2">
      <c r="B149" s="9"/>
      <c r="C149" s="9"/>
      <c r="D149" s="9"/>
      <c r="E149" s="9"/>
      <c r="F149" s="9"/>
      <c r="G149" s="9"/>
      <c r="H149" s="9"/>
      <c r="I149" s="9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</row>
    <row r="150" spans="2:134" s="3" customFormat="1" x14ac:dyDescent="0.2">
      <c r="B150" s="9"/>
      <c r="C150" s="9"/>
      <c r="D150" s="9"/>
      <c r="E150" s="9"/>
      <c r="F150" s="9"/>
      <c r="G150" s="9"/>
      <c r="H150" s="9"/>
      <c r="I150" s="9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</row>
    <row r="151" spans="2:134" s="3" customFormat="1" x14ac:dyDescent="0.2">
      <c r="B151" s="9"/>
      <c r="C151" s="9"/>
      <c r="D151" s="9"/>
      <c r="E151" s="9"/>
      <c r="F151" s="9"/>
      <c r="G151" s="9"/>
      <c r="H151" s="9"/>
      <c r="I151" s="9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</row>
    <row r="152" spans="2:134" s="3" customFormat="1" x14ac:dyDescent="0.2">
      <c r="B152" s="9"/>
      <c r="C152" s="9"/>
      <c r="D152" s="9"/>
      <c r="E152" s="9"/>
      <c r="F152" s="9"/>
      <c r="G152" s="9"/>
      <c r="H152" s="9"/>
      <c r="I152" s="9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</row>
    <row r="153" spans="2:134" s="3" customFormat="1" x14ac:dyDescent="0.2">
      <c r="B153" s="9"/>
      <c r="C153" s="9"/>
      <c r="D153" s="9"/>
      <c r="E153" s="9"/>
      <c r="F153" s="9"/>
      <c r="G153" s="9"/>
      <c r="H153" s="9"/>
      <c r="I153" s="9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</row>
    <row r="154" spans="2:134" s="3" customFormat="1" x14ac:dyDescent="0.2">
      <c r="B154" s="9"/>
      <c r="C154" s="9"/>
      <c r="D154" s="9"/>
      <c r="E154" s="9"/>
      <c r="F154" s="9"/>
      <c r="G154" s="9"/>
      <c r="H154" s="9"/>
      <c r="I154" s="9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</row>
    <row r="155" spans="2:134" s="3" customFormat="1" x14ac:dyDescent="0.2">
      <c r="B155" s="9"/>
      <c r="C155" s="9"/>
      <c r="D155" s="9"/>
      <c r="E155" s="9"/>
      <c r="F155" s="9"/>
      <c r="G155" s="9"/>
      <c r="H155" s="9"/>
      <c r="I155" s="9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</row>
    <row r="156" spans="2:134" s="3" customFormat="1" x14ac:dyDescent="0.2">
      <c r="B156" s="9"/>
      <c r="C156" s="9"/>
      <c r="D156" s="9"/>
      <c r="E156" s="9"/>
      <c r="F156" s="9"/>
      <c r="G156" s="9"/>
      <c r="H156" s="9"/>
      <c r="I156" s="9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</row>
    <row r="157" spans="2:134" s="3" customFormat="1" x14ac:dyDescent="0.2">
      <c r="B157" s="9"/>
      <c r="C157" s="9"/>
      <c r="D157" s="9"/>
      <c r="E157" s="9"/>
      <c r="F157" s="9"/>
      <c r="G157" s="9"/>
      <c r="H157" s="9"/>
      <c r="I157" s="9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</row>
    <row r="158" spans="2:134" s="3" customFormat="1" x14ac:dyDescent="0.2">
      <c r="B158" s="9"/>
      <c r="C158" s="9"/>
      <c r="D158" s="9"/>
      <c r="E158" s="9"/>
      <c r="F158" s="9"/>
      <c r="G158" s="9"/>
      <c r="H158" s="9"/>
      <c r="I158" s="9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</row>
    <row r="159" spans="2:134" s="3" customFormat="1" x14ac:dyDescent="0.2">
      <c r="B159" s="9"/>
      <c r="C159" s="9"/>
      <c r="D159" s="9"/>
      <c r="E159" s="9"/>
      <c r="F159" s="9"/>
      <c r="G159" s="9"/>
      <c r="H159" s="9"/>
      <c r="I159" s="9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</row>
    <row r="160" spans="2:134" s="3" customFormat="1" x14ac:dyDescent="0.2">
      <c r="B160" s="9"/>
      <c r="C160" s="9"/>
      <c r="D160" s="9"/>
      <c r="E160" s="9"/>
      <c r="F160" s="9"/>
      <c r="G160" s="9"/>
      <c r="H160" s="9"/>
      <c r="I160" s="9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</row>
    <row r="161" spans="2:134" s="3" customFormat="1" x14ac:dyDescent="0.2">
      <c r="B161" s="9"/>
      <c r="C161" s="9"/>
      <c r="D161" s="9"/>
      <c r="E161" s="9"/>
      <c r="F161" s="9"/>
      <c r="G161" s="9"/>
      <c r="H161" s="9"/>
      <c r="I161" s="9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</row>
    <row r="162" spans="2:134" s="3" customFormat="1" x14ac:dyDescent="0.2">
      <c r="B162" s="9"/>
      <c r="C162" s="9"/>
      <c r="D162" s="9"/>
      <c r="E162" s="9"/>
      <c r="F162" s="9"/>
      <c r="G162" s="9"/>
      <c r="H162" s="9"/>
      <c r="I162" s="9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</row>
    <row r="163" spans="2:134" s="3" customFormat="1" x14ac:dyDescent="0.2">
      <c r="B163" s="9"/>
      <c r="C163" s="9"/>
      <c r="D163" s="9"/>
      <c r="E163" s="9"/>
      <c r="F163" s="9"/>
      <c r="G163" s="9"/>
      <c r="H163" s="9"/>
      <c r="I163" s="9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</row>
    <row r="164" spans="2:134" s="3" customFormat="1" x14ac:dyDescent="0.2">
      <c r="B164" s="9"/>
      <c r="C164" s="9"/>
      <c r="D164" s="9"/>
      <c r="E164" s="9"/>
      <c r="F164" s="9"/>
      <c r="G164" s="9"/>
      <c r="H164" s="9"/>
      <c r="I164" s="9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</row>
    <row r="165" spans="2:134" s="3" customFormat="1" x14ac:dyDescent="0.2">
      <c r="B165" s="9"/>
      <c r="C165" s="9"/>
      <c r="D165" s="9"/>
      <c r="E165" s="9"/>
      <c r="F165" s="9"/>
      <c r="G165" s="9"/>
      <c r="H165" s="9"/>
      <c r="I165" s="9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</row>
    <row r="166" spans="2:134" s="3" customFormat="1" x14ac:dyDescent="0.2">
      <c r="B166" s="9"/>
      <c r="C166" s="9"/>
      <c r="D166" s="9"/>
      <c r="E166" s="9"/>
      <c r="F166" s="9"/>
      <c r="G166" s="9"/>
      <c r="H166" s="9"/>
      <c r="I166" s="9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</row>
  </sheetData>
  <mergeCells count="5">
    <mergeCell ref="B9:B10"/>
    <mergeCell ref="C9:C10"/>
    <mergeCell ref="D9:D10"/>
    <mergeCell ref="F9:G9"/>
    <mergeCell ref="H9:I9"/>
  </mergeCells>
  <conditionalFormatting sqref="B11:I35">
    <cfRule type="cellIs" dxfId="300" priority="29" operator="between">
      <formula>9999</formula>
      <formula>-9999</formula>
    </cfRule>
  </conditionalFormatting>
  <conditionalFormatting sqref="F30">
    <cfRule type="cellIs" dxfId="299" priority="25" operator="between">
      <formula>9999</formula>
      <formula>-9999</formula>
    </cfRule>
  </conditionalFormatting>
  <conditionalFormatting sqref="I15">
    <cfRule type="cellIs" dxfId="298" priority="14" operator="between">
      <formula>9999</formula>
      <formula>-9999</formula>
    </cfRule>
  </conditionalFormatting>
  <conditionalFormatting sqref="H12">
    <cfRule type="cellIs" dxfId="297" priority="17" operator="between">
      <formula>9999</formula>
      <formula>-9999</formula>
    </cfRule>
  </conditionalFormatting>
  <conditionalFormatting sqref="I11:I14 I18 I20 I16 I23:I36">
    <cfRule type="cellIs" dxfId="296" priority="21" operator="between">
      <formula>9999</formula>
      <formula>-9999</formula>
    </cfRule>
  </conditionalFormatting>
  <conditionalFormatting sqref="F12">
    <cfRule type="cellIs" dxfId="295" priority="18" operator="between">
      <formula>9999</formula>
      <formula>-9999</formula>
    </cfRule>
  </conditionalFormatting>
  <conditionalFormatting sqref="B17:H17">
    <cfRule type="cellIs" dxfId="294" priority="16" operator="between">
      <formula>9999</formula>
      <formula>-9999</formula>
    </cfRule>
  </conditionalFormatting>
  <conditionalFormatting sqref="F19">
    <cfRule type="cellIs" dxfId="293" priority="9" operator="between">
      <formula>9999</formula>
      <formula>-9999</formula>
    </cfRule>
  </conditionalFormatting>
  <conditionalFormatting sqref="I17">
    <cfRule type="cellIs" dxfId="292" priority="13" operator="between">
      <formula>9999</formula>
      <formula>-9999</formula>
    </cfRule>
  </conditionalFormatting>
  <conditionalFormatting sqref="D19:E19 G19:H19">
    <cfRule type="cellIs" dxfId="291" priority="12" operator="between">
      <formula>9999</formula>
      <formula>-9999</formula>
    </cfRule>
  </conditionalFormatting>
  <conditionalFormatting sqref="B19:C19">
    <cfRule type="cellIs" dxfId="290" priority="10" operator="between">
      <formula>9999</formula>
      <formula>-9999</formula>
    </cfRule>
  </conditionalFormatting>
  <conditionalFormatting sqref="I19">
    <cfRule type="cellIs" dxfId="289" priority="8" operator="between">
      <formula>9999</formula>
      <formula>-9999</formula>
    </cfRule>
  </conditionalFormatting>
  <conditionalFormatting sqref="I21:I22">
    <cfRule type="cellIs" dxfId="288" priority="7" operator="between">
      <formula>9999</formula>
      <formula>-9999</formula>
    </cfRule>
  </conditionalFormatting>
  <conditionalFormatting sqref="F24:F25">
    <cfRule type="cellIs" dxfId="287" priority="6" operator="between">
      <formula>9999</formula>
      <formula>-9999</formula>
    </cfRule>
  </conditionalFormatting>
  <conditionalFormatting sqref="H24:H25">
    <cfRule type="cellIs" dxfId="286" priority="5" operator="between">
      <formula>9999</formula>
      <formula>-9999</formula>
    </cfRule>
  </conditionalFormatting>
  <conditionalFormatting sqref="I37:I39">
    <cfRule type="cellIs" dxfId="285" priority="4" operator="between">
      <formula>9999</formula>
      <formula>-9999</formula>
    </cfRule>
  </conditionalFormatting>
  <conditionalFormatting sqref="I37:I39">
    <cfRule type="cellIs" dxfId="284" priority="3" operator="between">
      <formula>9999</formula>
      <formula>-9999</formula>
    </cfRule>
  </conditionalFormatting>
  <hyperlinks>
    <hyperlink ref="A5" location="Índice!A49" display="Índice"/>
  </hyperlinks>
  <printOptions horizontalCentered="1"/>
  <pageMargins left="0.59055118110236227" right="0.43307086614173229" top="0.51181102362204722" bottom="0.51181102362204722" header="0.27559055118110237" footer="0.31496062992125984"/>
  <pageSetup paperSize="9" orientation="portrait" r:id="rId1"/>
  <headerFooter scaleWithDoc="0"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W125"/>
  <sheetViews>
    <sheetView showGridLines="0" zoomScale="120" zoomScaleNormal="120" zoomScalePageLayoutView="120" workbookViewId="0">
      <selection activeCell="A5" sqref="A5"/>
    </sheetView>
  </sheetViews>
  <sheetFormatPr defaultColWidth="8.85546875" defaultRowHeight="15.75" x14ac:dyDescent="0.25"/>
  <cols>
    <col min="1" max="1" width="20.28515625" style="14" customWidth="1"/>
    <col min="2" max="9" width="6" style="14" customWidth="1"/>
    <col min="10" max="10" width="11.140625" style="14" customWidth="1"/>
    <col min="11" max="47" width="8.85546875" style="2"/>
    <col min="48" max="16384" width="8.85546875" style="10"/>
  </cols>
  <sheetData>
    <row r="1" spans="1:48" s="17" customFormat="1" ht="12.75" x14ac:dyDescent="0.2"/>
    <row r="2" spans="1:48" s="17" customFormat="1" ht="12.75" x14ac:dyDescent="0.2"/>
    <row r="3" spans="1:48" s="17" customFormat="1" ht="12.75" x14ac:dyDescent="0.2"/>
    <row r="4" spans="1:48" s="17" customFormat="1" ht="12.75" x14ac:dyDescent="0.2"/>
    <row r="5" spans="1:48" s="17" customFormat="1" ht="12.75" x14ac:dyDescent="0.2">
      <c r="A5" s="147" t="s">
        <v>203</v>
      </c>
    </row>
    <row r="6" spans="1:48" s="17" customFormat="1" ht="18.75" x14ac:dyDescent="0.3">
      <c r="A6" s="26" t="s">
        <v>201</v>
      </c>
    </row>
    <row r="7" spans="1:48" s="17" customFormat="1" ht="12.75" x14ac:dyDescent="0.2"/>
    <row r="8" spans="1:48" s="17" customFormat="1" ht="18" customHeight="1" x14ac:dyDescent="0.2">
      <c r="A8" s="282" t="s">
        <v>852</v>
      </c>
      <c r="B8" s="18"/>
      <c r="C8" s="18"/>
      <c r="D8" s="18"/>
    </row>
    <row r="9" spans="1:48" ht="18" customHeight="1" x14ac:dyDescent="0.25">
      <c r="A9" s="25"/>
      <c r="B9" s="254">
        <v>2011</v>
      </c>
      <c r="C9" s="254">
        <v>2012</v>
      </c>
      <c r="D9" s="254">
        <v>2013</v>
      </c>
      <c r="E9" s="254">
        <v>2014</v>
      </c>
      <c r="F9" s="254">
        <v>2015</v>
      </c>
      <c r="G9" s="254">
        <v>2016</v>
      </c>
      <c r="H9" s="254">
        <v>2017</v>
      </c>
      <c r="I9" s="254">
        <v>2018</v>
      </c>
      <c r="J9" s="254" t="s">
        <v>237</v>
      </c>
    </row>
    <row r="10" spans="1:48" ht="18" customHeight="1" x14ac:dyDescent="0.25">
      <c r="A10" s="19" t="s">
        <v>658</v>
      </c>
      <c r="B10" s="260">
        <v>3118.2744867835586</v>
      </c>
      <c r="C10" s="260">
        <v>3855.5738683049344</v>
      </c>
      <c r="D10" s="260">
        <v>4122.6000000000004</v>
      </c>
      <c r="E10" s="260">
        <v>3916.3823622182899</v>
      </c>
      <c r="F10" s="260">
        <v>3413.2708657016233</v>
      </c>
      <c r="G10" s="260">
        <v>3328.2355363976008</v>
      </c>
      <c r="H10" s="260">
        <v>4725.3023682639787</v>
      </c>
      <c r="I10" s="260">
        <v>5195.5795332649695</v>
      </c>
      <c r="J10" s="145" t="s">
        <v>851</v>
      </c>
      <c r="AV10" s="2"/>
    </row>
    <row r="11" spans="1:48" ht="12" customHeight="1" x14ac:dyDescent="0.25">
      <c r="A11" s="69" t="s">
        <v>610</v>
      </c>
      <c r="B11" s="126" t="s">
        <v>851</v>
      </c>
      <c r="C11" s="126" t="s">
        <v>851</v>
      </c>
      <c r="D11" s="126" t="s">
        <v>851</v>
      </c>
      <c r="E11" s="259">
        <v>1203.8811546999998</v>
      </c>
      <c r="F11" s="259">
        <v>1124.9931624599199</v>
      </c>
      <c r="G11" s="259">
        <v>990.25929672000007</v>
      </c>
      <c r="H11" s="259">
        <v>1226.452785785965</v>
      </c>
      <c r="I11" s="259">
        <v>1551.37313647</v>
      </c>
      <c r="J11" s="126" t="s">
        <v>851</v>
      </c>
      <c r="AV11" s="2"/>
    </row>
    <row r="12" spans="1:48" ht="12" customHeight="1" x14ac:dyDescent="0.25">
      <c r="A12" s="70" t="s">
        <v>853</v>
      </c>
      <c r="B12" s="126" t="s">
        <v>851</v>
      </c>
      <c r="C12" s="126" t="s">
        <v>851</v>
      </c>
      <c r="D12" s="126" t="s">
        <v>851</v>
      </c>
      <c r="E12" s="259">
        <v>1052.2854599999998</v>
      </c>
      <c r="F12" s="259">
        <v>922.29050991999998</v>
      </c>
      <c r="G12" s="259">
        <v>886.97663323000006</v>
      </c>
      <c r="H12" s="259">
        <v>1137.5837302800001</v>
      </c>
      <c r="I12" s="259">
        <v>1392.46152052</v>
      </c>
      <c r="J12" s="126" t="s">
        <v>851</v>
      </c>
      <c r="AV12" s="2"/>
    </row>
    <row r="13" spans="1:48" ht="12" customHeight="1" x14ac:dyDescent="0.25">
      <c r="A13" s="69" t="s">
        <v>826</v>
      </c>
      <c r="B13" s="126" t="s">
        <v>851</v>
      </c>
      <c r="C13" s="126" t="s">
        <v>851</v>
      </c>
      <c r="D13" s="126" t="s">
        <v>851</v>
      </c>
      <c r="E13" s="259">
        <v>1113.9866141652356</v>
      </c>
      <c r="F13" s="259">
        <v>899.67857619279994</v>
      </c>
      <c r="G13" s="259">
        <v>1285.9807260656905</v>
      </c>
      <c r="H13" s="259">
        <v>2346.7509661941181</v>
      </c>
      <c r="I13" s="259">
        <v>2421.7566696804115</v>
      </c>
      <c r="J13" s="126" t="s">
        <v>851</v>
      </c>
      <c r="AV13" s="2"/>
    </row>
    <row r="14" spans="1:48" ht="12" customHeight="1" x14ac:dyDescent="0.25">
      <c r="A14" s="70" t="s">
        <v>854</v>
      </c>
      <c r="B14" s="126" t="s">
        <v>851</v>
      </c>
      <c r="C14" s="126" t="s">
        <v>851</v>
      </c>
      <c r="D14" s="126" t="s">
        <v>851</v>
      </c>
      <c r="E14" s="259">
        <v>500.96680054743013</v>
      </c>
      <c r="F14" s="259">
        <v>375.30902109279924</v>
      </c>
      <c r="G14" s="259">
        <v>719.15572038569042</v>
      </c>
      <c r="H14" s="259">
        <v>1680.2416850041182</v>
      </c>
      <c r="I14" s="259">
        <v>1719.0653602104117</v>
      </c>
      <c r="J14" s="126" t="s">
        <v>851</v>
      </c>
      <c r="AV14" s="2"/>
    </row>
    <row r="15" spans="1:48" ht="12" customHeight="1" x14ac:dyDescent="0.25">
      <c r="A15" s="69" t="s">
        <v>855</v>
      </c>
      <c r="B15" s="126" t="s">
        <v>851</v>
      </c>
      <c r="C15" s="126" t="s">
        <v>851</v>
      </c>
      <c r="D15" s="126" t="s">
        <v>851</v>
      </c>
      <c r="E15" s="259">
        <v>465.0809724368001</v>
      </c>
      <c r="F15" s="259">
        <v>387.65137718</v>
      </c>
      <c r="G15" s="259">
        <v>315.30575221999993</v>
      </c>
      <c r="H15" s="259">
        <v>335.73414375439995</v>
      </c>
      <c r="I15" s="259">
        <v>301.75610992400004</v>
      </c>
      <c r="J15" s="126" t="s">
        <v>851</v>
      </c>
      <c r="AV15" s="2"/>
    </row>
    <row r="16" spans="1:48" ht="12" customHeight="1" x14ac:dyDescent="0.25">
      <c r="A16" s="69" t="s">
        <v>856</v>
      </c>
      <c r="B16" s="126" t="s">
        <v>851</v>
      </c>
      <c r="C16" s="126" t="s">
        <v>851</v>
      </c>
      <c r="D16" s="126" t="s">
        <v>851</v>
      </c>
      <c r="E16" s="259">
        <v>341.10416865789915</v>
      </c>
      <c r="F16" s="259">
        <v>316.85235166996006</v>
      </c>
      <c r="G16" s="259">
        <v>376.26684359134242</v>
      </c>
      <c r="H16" s="259">
        <v>360.78749741616895</v>
      </c>
      <c r="I16" s="259">
        <v>385.50905695500001</v>
      </c>
      <c r="J16" s="126" t="s">
        <v>851</v>
      </c>
      <c r="AV16" s="2"/>
    </row>
    <row r="17" spans="1:49" ht="12" customHeight="1" x14ac:dyDescent="0.25">
      <c r="A17" s="69" t="s">
        <v>66</v>
      </c>
      <c r="B17" s="126" t="s">
        <v>851</v>
      </c>
      <c r="C17" s="126" t="s">
        <v>851</v>
      </c>
      <c r="D17" s="126" t="s">
        <v>851</v>
      </c>
      <c r="E17" s="259">
        <v>792.32945225835556</v>
      </c>
      <c r="F17" s="259">
        <v>684.09539819894337</v>
      </c>
      <c r="G17" s="259">
        <v>360.42291780056757</v>
      </c>
      <c r="H17" s="259">
        <v>455.57697511332691</v>
      </c>
      <c r="I17" s="259">
        <v>535.18456023555825</v>
      </c>
      <c r="J17" s="126" t="s">
        <v>851</v>
      </c>
      <c r="AV17" s="2"/>
    </row>
    <row r="18" spans="1:49" ht="18" customHeight="1" x14ac:dyDescent="0.25">
      <c r="A18" s="19" t="s">
        <v>857</v>
      </c>
      <c r="B18" s="192"/>
      <c r="C18" s="192"/>
      <c r="D18" s="192"/>
      <c r="E18" s="192"/>
      <c r="F18" s="192"/>
      <c r="G18" s="192"/>
      <c r="H18" s="192"/>
      <c r="I18" s="192"/>
      <c r="J18" s="192"/>
      <c r="AV18" s="2"/>
    </row>
    <row r="19" spans="1:49" ht="12.75" customHeight="1" x14ac:dyDescent="0.25">
      <c r="A19" s="69" t="s">
        <v>664</v>
      </c>
      <c r="B19" s="192">
        <v>18.728146046000582</v>
      </c>
      <c r="C19" s="192">
        <v>19.802550491288244</v>
      </c>
      <c r="D19" s="192">
        <v>19.695239130909133</v>
      </c>
      <c r="E19" s="192">
        <v>24.210188172308715</v>
      </c>
      <c r="F19" s="192">
        <v>20.874289692050066</v>
      </c>
      <c r="G19" s="192">
        <v>21.215112179037824</v>
      </c>
      <c r="H19" s="192">
        <v>18.705029561990255</v>
      </c>
      <c r="I19" s="192">
        <v>17.243111703979977</v>
      </c>
      <c r="J19" s="192">
        <v>20.025096632297956</v>
      </c>
      <c r="AV19" s="2"/>
    </row>
    <row r="20" spans="1:49" ht="12.75" customHeight="1" x14ac:dyDescent="0.25">
      <c r="A20" s="69" t="s">
        <v>481</v>
      </c>
      <c r="B20" s="192">
        <v>5.3777177317373095</v>
      </c>
      <c r="C20" s="192">
        <v>18.237814214389385</v>
      </c>
      <c r="D20" s="192">
        <v>2.4503183871828456</v>
      </c>
      <c r="E20" s="192">
        <v>5.2137013476984659</v>
      </c>
      <c r="F20" s="192">
        <v>3.8590098607050711</v>
      </c>
      <c r="G20" s="192">
        <v>4.2879641782945921</v>
      </c>
      <c r="H20" s="192">
        <v>5.3458559711768281</v>
      </c>
      <c r="I20" s="192">
        <v>5.8105028757069004</v>
      </c>
      <c r="J20" s="192">
        <v>6.1610034276472403</v>
      </c>
      <c r="AV20" s="2"/>
    </row>
    <row r="21" spans="1:49" ht="12.75" customHeight="1" x14ac:dyDescent="0.25">
      <c r="A21" s="69" t="s">
        <v>493</v>
      </c>
      <c r="B21" s="192">
        <v>2.6734015992924474</v>
      </c>
      <c r="C21" s="192">
        <v>1.512411770381574</v>
      </c>
      <c r="D21" s="192">
        <v>1.7570686115558141</v>
      </c>
      <c r="E21" s="192">
        <v>1.472476111023445</v>
      </c>
      <c r="F21" s="192">
        <v>0.77891271704084253</v>
      </c>
      <c r="G21" s="192">
        <v>2.0269507966680393</v>
      </c>
      <c r="H21" s="192">
        <v>1.7143294637409865</v>
      </c>
      <c r="I21" s="192">
        <v>1.3045636279078654</v>
      </c>
      <c r="J21" s="192">
        <v>1.6291614895990822</v>
      </c>
      <c r="AV21" s="2"/>
    </row>
    <row r="22" spans="1:49" ht="12.75" customHeight="1" x14ac:dyDescent="0.25">
      <c r="A22" s="69" t="s">
        <v>858</v>
      </c>
      <c r="B22" s="192">
        <v>0.82260237540725689</v>
      </c>
      <c r="C22" s="192">
        <v>2.5210536049911947</v>
      </c>
      <c r="D22" s="192">
        <v>3.5830463365387137</v>
      </c>
      <c r="E22" s="192">
        <v>1.3618787096617802</v>
      </c>
      <c r="F22" s="192">
        <v>1.705363771885557</v>
      </c>
      <c r="G22" s="192">
        <v>2.939983654699811</v>
      </c>
      <c r="H22" s="192">
        <v>1.1300152222770312</v>
      </c>
      <c r="I22" s="192">
        <v>1.9105110025641816</v>
      </c>
      <c r="J22" s="192">
        <v>1.9198423954523016</v>
      </c>
      <c r="AV22" s="2"/>
    </row>
    <row r="23" spans="1:49" ht="12.75" customHeight="1" x14ac:dyDescent="0.25">
      <c r="A23" s="69" t="s">
        <v>483</v>
      </c>
      <c r="B23" s="192">
        <v>1.835181612220018</v>
      </c>
      <c r="C23" s="192">
        <v>4.4508026085460015</v>
      </c>
      <c r="D23" s="192">
        <v>16.474709615887182</v>
      </c>
      <c r="E23" s="192">
        <v>9.8964204770237423</v>
      </c>
      <c r="F23" s="192">
        <v>9.4164285207516976</v>
      </c>
      <c r="G23" s="192">
        <v>20.30621976947468</v>
      </c>
      <c r="H23" s="192">
        <v>34.319406637532012</v>
      </c>
      <c r="I23" s="192">
        <v>27.634601300735895</v>
      </c>
      <c r="J23" s="192">
        <v>15.834353504397026</v>
      </c>
      <c r="AV23" s="2"/>
    </row>
    <row r="24" spans="1:49" ht="12.75" customHeight="1" x14ac:dyDescent="0.25">
      <c r="A24" s="69" t="s">
        <v>495</v>
      </c>
      <c r="B24" s="192">
        <v>43.521184737006053</v>
      </c>
      <c r="C24" s="192">
        <v>24.146767557829296</v>
      </c>
      <c r="D24" s="192">
        <v>27.275145078348611</v>
      </c>
      <c r="E24" s="192">
        <v>28.37781635674607</v>
      </c>
      <c r="F24" s="192">
        <v>27.901830350467488</v>
      </c>
      <c r="G24" s="192">
        <v>25.52012893051845</v>
      </c>
      <c r="H24" s="192">
        <v>9.9987851775839136</v>
      </c>
      <c r="I24" s="192">
        <v>21.228300727347392</v>
      </c>
      <c r="J24" s="192">
        <v>26.729375711717367</v>
      </c>
      <c r="AV24" s="2"/>
    </row>
    <row r="25" spans="1:49" ht="12.75" customHeight="1" x14ac:dyDescent="0.25">
      <c r="A25" s="69" t="s">
        <v>485</v>
      </c>
      <c r="B25" s="192">
        <v>1.3688660244925641</v>
      </c>
      <c r="C25" s="192">
        <v>0.54521761787024958</v>
      </c>
      <c r="D25" s="192">
        <v>2.5283608351590741</v>
      </c>
      <c r="E25" s="192">
        <v>1.3641642990583478</v>
      </c>
      <c r="F25" s="192">
        <v>0.86059888727763878</v>
      </c>
      <c r="G25" s="192">
        <v>0.98049773620653702</v>
      </c>
      <c r="H25" s="192">
        <v>0.45996924355017005</v>
      </c>
      <c r="I25" s="192">
        <v>0.79075057781248659</v>
      </c>
      <c r="J25" s="192">
        <v>1.3391669060066236</v>
      </c>
      <c r="AV25" s="2"/>
    </row>
    <row r="26" spans="1:49" ht="12.75" customHeight="1" x14ac:dyDescent="0.25">
      <c r="A26" s="69" t="s">
        <v>672</v>
      </c>
      <c r="B26" s="192">
        <v>3.1658855055389576</v>
      </c>
      <c r="C26" s="192">
        <v>4.9237250921471878</v>
      </c>
      <c r="D26" s="192">
        <v>0.98643050987241043</v>
      </c>
      <c r="E26" s="192">
        <v>5.3596176161182623</v>
      </c>
      <c r="F26" s="192">
        <v>2.4662207780189291</v>
      </c>
      <c r="G26" s="192">
        <v>1.778326084278951</v>
      </c>
      <c r="H26" s="192">
        <v>4.4616109736371152</v>
      </c>
      <c r="I26" s="192">
        <v>1.7951031794020185</v>
      </c>
      <c r="J26" s="192">
        <v>2.9135578000506124</v>
      </c>
      <c r="AV26" s="2"/>
    </row>
    <row r="27" spans="1:49" ht="12.75" customHeight="1" x14ac:dyDescent="0.25">
      <c r="A27" s="69" t="s">
        <v>487</v>
      </c>
      <c r="B27" s="192">
        <v>0.3082794680437394</v>
      </c>
      <c r="C27" s="192">
        <v>1.7827561693226974</v>
      </c>
      <c r="D27" s="192">
        <v>0</v>
      </c>
      <c r="E27" s="192">
        <v>1.9079902318351323</v>
      </c>
      <c r="F27" s="192">
        <v>4.1580353568226478</v>
      </c>
      <c r="G27" s="192">
        <v>4.22840911140334</v>
      </c>
      <c r="H27" s="192">
        <v>2.8971281823028558</v>
      </c>
      <c r="I27" s="192">
        <v>2.2289049841034179</v>
      </c>
      <c r="J27" s="192">
        <v>2.0572362613581214</v>
      </c>
      <c r="AV27" s="2"/>
    </row>
    <row r="28" spans="1:49" ht="12.75" customHeight="1" x14ac:dyDescent="0.25">
      <c r="A28" s="69" t="s">
        <v>859</v>
      </c>
      <c r="B28" s="192">
        <v>2.5430731109818514</v>
      </c>
      <c r="C28" s="192">
        <v>2.3722626027707623</v>
      </c>
      <c r="D28" s="192">
        <v>1.9973626273603065</v>
      </c>
      <c r="E28" s="192">
        <v>2.4638976247800182</v>
      </c>
      <c r="F28" s="192">
        <v>2.6311687769185905</v>
      </c>
      <c r="G28" s="192">
        <v>1.3568825412594823</v>
      </c>
      <c r="H28" s="192">
        <v>1.1950297416659488</v>
      </c>
      <c r="I28" s="192">
        <v>0.70853545748469204</v>
      </c>
      <c r="J28" s="192">
        <v>1.9195480032173189</v>
      </c>
      <c r="AV28" s="2"/>
    </row>
    <row r="29" spans="1:49" ht="12.75" customHeight="1" x14ac:dyDescent="0.25">
      <c r="A29" s="194" t="s">
        <v>66</v>
      </c>
      <c r="B29" s="193">
        <v>19.655661789279218</v>
      </c>
      <c r="C29" s="193">
        <v>19.704638270463409</v>
      </c>
      <c r="D29" s="193">
        <v>23.252318867185899</v>
      </c>
      <c r="E29" s="193">
        <v>18.371849053746022</v>
      </c>
      <c r="F29" s="193">
        <v>25.34814128806147</v>
      </c>
      <c r="G29" s="193">
        <v>15.359525018158296</v>
      </c>
      <c r="H29" s="193">
        <v>19.772839824542888</v>
      </c>
      <c r="I29" s="193">
        <v>19.345114562955164</v>
      </c>
      <c r="J29" s="193">
        <v>19.471657868256337</v>
      </c>
      <c r="AV29" s="2"/>
    </row>
    <row r="30" spans="1:49" ht="21.75" customHeight="1" x14ac:dyDescent="0.25">
      <c r="A30" s="49" t="s">
        <v>860</v>
      </c>
      <c r="B30" s="24"/>
      <c r="C30" s="24"/>
      <c r="D30" s="24"/>
      <c r="E30" s="24"/>
      <c r="F30" s="24"/>
      <c r="G30" s="24"/>
      <c r="H30" s="24"/>
      <c r="I30" s="24"/>
      <c r="J30" s="24"/>
      <c r="AV30" s="2"/>
    </row>
    <row r="31" spans="1:49" s="1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10"/>
      <c r="AW31" s="10"/>
    </row>
    <row r="32" spans="1:49" s="1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10"/>
      <c r="AW32" s="10"/>
    </row>
    <row r="33" spans="1:49" s="1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10"/>
      <c r="AW33" s="10"/>
    </row>
    <row r="34" spans="1:49" s="1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10"/>
      <c r="AW34" s="10"/>
    </row>
    <row r="35" spans="1:49" s="1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10"/>
      <c r="AW35" s="10"/>
    </row>
    <row r="36" spans="1:49" s="1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10"/>
      <c r="AW36" s="10"/>
    </row>
    <row r="37" spans="1:49" s="1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10"/>
      <c r="AW37" s="10"/>
    </row>
    <row r="38" spans="1:49" s="1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10"/>
      <c r="AW38" s="10"/>
    </row>
    <row r="39" spans="1:49" s="1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10"/>
      <c r="AW39" s="10"/>
    </row>
    <row r="40" spans="1:49" s="1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10"/>
      <c r="AW40" s="10"/>
    </row>
    <row r="41" spans="1:49" s="1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10"/>
      <c r="AW41" s="10"/>
    </row>
    <row r="42" spans="1:49" s="1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10"/>
      <c r="AW42" s="10"/>
    </row>
    <row r="43" spans="1:49" s="1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10"/>
      <c r="AW43" s="10"/>
    </row>
    <row r="44" spans="1:49" s="1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10"/>
      <c r="AW44" s="10"/>
    </row>
    <row r="45" spans="1:49" s="1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10"/>
      <c r="AW45" s="10"/>
    </row>
    <row r="46" spans="1:49" s="1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10"/>
      <c r="AW46" s="10"/>
    </row>
    <row r="47" spans="1:49" s="1" customForma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10"/>
      <c r="AW47" s="10"/>
    </row>
    <row r="48" spans="1:49" s="1" customForma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10"/>
      <c r="AW48" s="10"/>
    </row>
    <row r="49" spans="1:49" s="1" customForma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10"/>
      <c r="AW49" s="10"/>
    </row>
    <row r="50" spans="1:49" s="1" customForma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10"/>
      <c r="AW50" s="10"/>
    </row>
    <row r="51" spans="1:49" s="1" customForma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10"/>
      <c r="AW51" s="10"/>
    </row>
    <row r="52" spans="1:49" s="1" customForma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10"/>
      <c r="AW52" s="10"/>
    </row>
    <row r="53" spans="1:49" s="1" customForma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10"/>
      <c r="AW53" s="10"/>
    </row>
    <row r="54" spans="1:49" s="1" customForma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10"/>
      <c r="AW54" s="10"/>
    </row>
    <row r="55" spans="1:49" s="1" customForma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10"/>
      <c r="AW55" s="10"/>
    </row>
    <row r="56" spans="1:49" s="1" customForma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10"/>
      <c r="AW56" s="10"/>
    </row>
    <row r="57" spans="1:49" s="1" customForma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10"/>
      <c r="AW57" s="10"/>
    </row>
    <row r="58" spans="1:49" s="1" customForma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10"/>
      <c r="AW58" s="10"/>
    </row>
    <row r="59" spans="1:49" s="1" customForma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10"/>
      <c r="AW59" s="10"/>
    </row>
    <row r="60" spans="1:49" s="1" customForma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10"/>
      <c r="AW60" s="10"/>
    </row>
    <row r="61" spans="1:49" s="1" customForma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10"/>
      <c r="AW61" s="10"/>
    </row>
    <row r="62" spans="1:49" s="1" customForma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10"/>
      <c r="AW62" s="10"/>
    </row>
    <row r="63" spans="1:49" s="1" customForma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10"/>
      <c r="AW63" s="10"/>
    </row>
    <row r="64" spans="1:49" s="1" customForma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10"/>
      <c r="AW64" s="10"/>
    </row>
    <row r="65" spans="1:49" s="1" customForma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10"/>
      <c r="AW65" s="10"/>
    </row>
    <row r="66" spans="1:49" s="1" customForma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10"/>
      <c r="AW66" s="10"/>
    </row>
    <row r="67" spans="1:49" s="1" customForma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10"/>
      <c r="AW67" s="10"/>
    </row>
    <row r="68" spans="1:49" s="1" customForma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10"/>
      <c r="AW68" s="10"/>
    </row>
    <row r="69" spans="1:49" s="1" customForma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10"/>
      <c r="AW69" s="10"/>
    </row>
    <row r="70" spans="1:49" s="1" customForma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10"/>
      <c r="AW70" s="10"/>
    </row>
    <row r="71" spans="1:49" s="1" customForma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10"/>
      <c r="AW71" s="10"/>
    </row>
    <row r="72" spans="1:49" s="1" customForma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10"/>
      <c r="AW72" s="10"/>
    </row>
    <row r="73" spans="1:49" s="1" customForma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10"/>
      <c r="AW73" s="10"/>
    </row>
    <row r="74" spans="1:49" s="1" customForma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10"/>
      <c r="AW74" s="10"/>
    </row>
    <row r="75" spans="1:49" s="1" customForma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10"/>
      <c r="AW75" s="10"/>
    </row>
    <row r="76" spans="1:49" s="1" customForma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10"/>
      <c r="AW76" s="10"/>
    </row>
    <row r="77" spans="1:49" s="1" customForma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10"/>
      <c r="AW77" s="10"/>
    </row>
    <row r="78" spans="1:49" s="1" customForma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10"/>
      <c r="AW78" s="10"/>
    </row>
    <row r="79" spans="1:49" s="1" customForma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10"/>
      <c r="AW79" s="10"/>
    </row>
    <row r="80" spans="1:49" s="1" customForma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10"/>
      <c r="AW80" s="10"/>
    </row>
    <row r="81" spans="1:49" s="1" customForma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10"/>
      <c r="AW81" s="10"/>
    </row>
    <row r="82" spans="1:49" s="1" customForma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10"/>
      <c r="AW82" s="10"/>
    </row>
    <row r="83" spans="1:49" s="1" customForma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10"/>
      <c r="AW83" s="10"/>
    </row>
    <row r="84" spans="1:49" s="1" customForma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10"/>
      <c r="AW84" s="10"/>
    </row>
    <row r="85" spans="1:49" s="1" customForma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10"/>
      <c r="AW85" s="10"/>
    </row>
    <row r="86" spans="1:49" s="1" customForma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10"/>
      <c r="AW86" s="10"/>
    </row>
    <row r="87" spans="1:49" s="1" customForma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10"/>
      <c r="AW87" s="10"/>
    </row>
    <row r="88" spans="1:49" s="1" customForma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10"/>
      <c r="AW88" s="10"/>
    </row>
    <row r="89" spans="1:49" s="1" customForma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10"/>
      <c r="AW89" s="10"/>
    </row>
    <row r="90" spans="1:49" s="1" customForma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10"/>
      <c r="AW90" s="10"/>
    </row>
    <row r="91" spans="1:49" s="1" customForma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10"/>
      <c r="AW91" s="10"/>
    </row>
    <row r="92" spans="1:49" s="1" customForma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10"/>
      <c r="AW92" s="10"/>
    </row>
    <row r="93" spans="1:49" s="1" customForma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10"/>
      <c r="AW93" s="10"/>
    </row>
    <row r="94" spans="1:49" s="1" customForma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10"/>
      <c r="AW94" s="10"/>
    </row>
    <row r="95" spans="1:49" s="1" customForma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10"/>
      <c r="AW95" s="10"/>
    </row>
    <row r="96" spans="1:49" s="1" customForma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10"/>
      <c r="AW96" s="10"/>
    </row>
    <row r="97" spans="1:49" s="1" customForma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10"/>
      <c r="AW97" s="10"/>
    </row>
    <row r="98" spans="1:49" s="1" customForma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10"/>
      <c r="AW98" s="10"/>
    </row>
    <row r="99" spans="1:49" s="1" customForma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10"/>
      <c r="AW99" s="10"/>
    </row>
    <row r="100" spans="1:49" s="1" customForma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10"/>
      <c r="AW100" s="10"/>
    </row>
    <row r="101" spans="1:49" s="1" customForma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10"/>
      <c r="AW101" s="10"/>
    </row>
    <row r="102" spans="1:49" s="1" customForma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10"/>
      <c r="AW102" s="10"/>
    </row>
    <row r="103" spans="1:49" s="1" customForma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10"/>
      <c r="AW103" s="10"/>
    </row>
    <row r="104" spans="1:49" s="1" customForma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10"/>
      <c r="AW104" s="10"/>
    </row>
    <row r="105" spans="1:49" s="1" customForma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10"/>
      <c r="AW105" s="10"/>
    </row>
    <row r="106" spans="1:49" s="1" customForma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10"/>
      <c r="AW106" s="10"/>
    </row>
    <row r="107" spans="1:49" s="1" customForma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10"/>
      <c r="AW107" s="10"/>
    </row>
    <row r="108" spans="1:49" s="1" customForma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10"/>
      <c r="AW108" s="10"/>
    </row>
    <row r="109" spans="1:49" s="1" customForma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10"/>
      <c r="AW109" s="10"/>
    </row>
    <row r="110" spans="1:49" s="1" customForma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10"/>
      <c r="AW110" s="10"/>
    </row>
    <row r="111" spans="1:49" s="1" customForma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10"/>
      <c r="AW111" s="10"/>
    </row>
    <row r="112" spans="1:49" s="1" customForma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10"/>
      <c r="AW112" s="10"/>
    </row>
    <row r="113" spans="1:49" s="1" customForma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10"/>
      <c r="AW113" s="10"/>
    </row>
    <row r="114" spans="1:49" s="1" customForma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10"/>
      <c r="AW114" s="10"/>
    </row>
    <row r="115" spans="1:49" s="1" customForma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10"/>
      <c r="AW115" s="10"/>
    </row>
    <row r="116" spans="1:49" s="1" customForma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10"/>
      <c r="AW116" s="10"/>
    </row>
    <row r="117" spans="1:49" s="1" customForma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10"/>
      <c r="AW117" s="10"/>
    </row>
    <row r="118" spans="1:49" s="1" customForma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10"/>
      <c r="AW118" s="10"/>
    </row>
    <row r="119" spans="1:49" s="1" customForma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10"/>
      <c r="AW119" s="10"/>
    </row>
    <row r="120" spans="1:49" s="1" customForma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10"/>
      <c r="AW120" s="10"/>
    </row>
    <row r="121" spans="1:49" s="1" customForma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10"/>
      <c r="AW121" s="10"/>
    </row>
    <row r="122" spans="1:49" s="1" customForma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10"/>
      <c r="AW122" s="10"/>
    </row>
    <row r="123" spans="1:49" s="1" customForma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10"/>
      <c r="AW123" s="10"/>
    </row>
    <row r="124" spans="1:49" s="1" customForma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10"/>
      <c r="AW124" s="10"/>
    </row>
    <row r="125" spans="1:49" s="1" customForma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10"/>
      <c r="AW125" s="10"/>
    </row>
  </sheetData>
  <conditionalFormatting sqref="B11:D17">
    <cfRule type="cellIs" dxfId="283" priority="6" operator="between">
      <formula>9999</formula>
      <formula>-9999</formula>
    </cfRule>
  </conditionalFormatting>
  <conditionalFormatting sqref="B11:D17">
    <cfRule type="cellIs" dxfId="282" priority="5" operator="between">
      <formula>9999</formula>
      <formula>-9999</formula>
    </cfRule>
  </conditionalFormatting>
  <conditionalFormatting sqref="J10:J17">
    <cfRule type="cellIs" dxfId="281" priority="2" operator="between">
      <formula>9999</formula>
      <formula>-9999</formula>
    </cfRule>
  </conditionalFormatting>
  <conditionalFormatting sqref="J10:J17">
    <cfRule type="cellIs" dxfId="280" priority="1" operator="between">
      <formula>9999</formula>
      <formula>-9999</formula>
    </cfRule>
  </conditionalFormatting>
  <hyperlinks>
    <hyperlink ref="A5" location="Índice!A49" display="Índice"/>
  </hyperlinks>
  <printOptions horizontalCentered="1" verticalCentered="1"/>
  <pageMargins left="0.51181102362204722" right="0.51181102362204722" top="0.59055118110236227" bottom="0.43307086614173229" header="0" footer="0.27559055118110237"/>
  <pageSetup paperSize="9" orientation="landscape" r:id="rId1"/>
  <headerFooter scaleWithDoc="0"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W124"/>
  <sheetViews>
    <sheetView showGridLines="0" zoomScale="120" zoomScaleNormal="120" zoomScalePageLayoutView="120" workbookViewId="0">
      <selection activeCell="A5" sqref="A5"/>
    </sheetView>
  </sheetViews>
  <sheetFormatPr defaultColWidth="8.85546875" defaultRowHeight="15.75" x14ac:dyDescent="0.25"/>
  <cols>
    <col min="1" max="1" width="20.28515625" style="14" customWidth="1"/>
    <col min="2" max="9" width="6" style="14" customWidth="1"/>
    <col min="10" max="10" width="11.140625" style="14" customWidth="1"/>
    <col min="11" max="47" width="8.85546875" style="2"/>
    <col min="48" max="16384" width="8.85546875" style="10"/>
  </cols>
  <sheetData>
    <row r="1" spans="1:48" s="17" customFormat="1" ht="12.75" x14ac:dyDescent="0.2"/>
    <row r="2" spans="1:48" s="17" customFormat="1" ht="12.75" x14ac:dyDescent="0.2"/>
    <row r="3" spans="1:48" s="17" customFormat="1" ht="12.75" x14ac:dyDescent="0.2"/>
    <row r="4" spans="1:48" s="17" customFormat="1" ht="12.75" x14ac:dyDescent="0.2"/>
    <row r="5" spans="1:48" s="17" customFormat="1" ht="12.75" x14ac:dyDescent="0.2">
      <c r="A5" s="147" t="s">
        <v>203</v>
      </c>
    </row>
    <row r="6" spans="1:48" s="17" customFormat="1" ht="18.75" x14ac:dyDescent="0.3">
      <c r="A6" s="26" t="s">
        <v>201</v>
      </c>
    </row>
    <row r="7" spans="1:48" s="17" customFormat="1" ht="12.75" x14ac:dyDescent="0.2"/>
    <row r="8" spans="1:48" s="17" customFormat="1" ht="18" customHeight="1" x14ac:dyDescent="0.2">
      <c r="A8" s="258" t="s">
        <v>861</v>
      </c>
      <c r="B8" s="18"/>
      <c r="C8" s="18"/>
      <c r="D8" s="18"/>
    </row>
    <row r="9" spans="1:48" ht="18" customHeight="1" x14ac:dyDescent="0.25">
      <c r="A9" s="25"/>
      <c r="B9" s="254">
        <v>2011</v>
      </c>
      <c r="C9" s="254">
        <v>2012</v>
      </c>
      <c r="D9" s="254">
        <v>2013</v>
      </c>
      <c r="E9" s="254">
        <v>2014</v>
      </c>
      <c r="F9" s="254">
        <v>2015</v>
      </c>
      <c r="G9" s="254">
        <v>2016</v>
      </c>
      <c r="H9" s="254">
        <v>2017</v>
      </c>
      <c r="I9" s="254">
        <v>2018</v>
      </c>
      <c r="J9" s="254" t="s">
        <v>237</v>
      </c>
    </row>
    <row r="10" spans="1:48" ht="18" customHeight="1" x14ac:dyDescent="0.25">
      <c r="A10" s="19" t="s">
        <v>669</v>
      </c>
      <c r="B10" s="260">
        <v>5367.5840611702843</v>
      </c>
      <c r="C10" s="260">
        <v>7903.0566081399738</v>
      </c>
      <c r="D10" s="260">
        <v>8479.5275748300774</v>
      </c>
      <c r="E10" s="260">
        <v>7951.6559987043884</v>
      </c>
      <c r="F10" s="260">
        <v>7576.5645465484304</v>
      </c>
      <c r="G10" s="260">
        <v>4732.8967684478139</v>
      </c>
      <c r="H10" s="260">
        <v>5223.0888399254209</v>
      </c>
      <c r="I10" s="260">
        <v>6168.6589588855668</v>
      </c>
      <c r="J10" s="145" t="s">
        <v>851</v>
      </c>
      <c r="AV10" s="2"/>
    </row>
    <row r="11" spans="1:48" ht="12" customHeight="1" x14ac:dyDescent="0.25">
      <c r="A11" s="69" t="s">
        <v>864</v>
      </c>
      <c r="B11" s="126" t="s">
        <v>851</v>
      </c>
      <c r="C11" s="126" t="s">
        <v>851</v>
      </c>
      <c r="D11" s="126" t="s">
        <v>851</v>
      </c>
      <c r="E11" s="259">
        <v>1757.52772897761</v>
      </c>
      <c r="F11" s="259">
        <v>1682.7169603495608</v>
      </c>
      <c r="G11" s="259">
        <v>1083.1543888981817</v>
      </c>
      <c r="H11" s="259">
        <v>1121.0657957781466</v>
      </c>
      <c r="I11" s="259">
        <v>1435.7875650272726</v>
      </c>
      <c r="J11" s="126" t="s">
        <v>851</v>
      </c>
      <c r="AV11" s="2"/>
    </row>
    <row r="12" spans="1:48" ht="12" customHeight="1" x14ac:dyDescent="0.25">
      <c r="A12" s="69" t="s">
        <v>865</v>
      </c>
      <c r="B12" s="126" t="s">
        <v>851</v>
      </c>
      <c r="C12" s="126" t="s">
        <v>851</v>
      </c>
      <c r="D12" s="126" t="s">
        <v>851</v>
      </c>
      <c r="E12" s="259">
        <v>3056.7956231452849</v>
      </c>
      <c r="F12" s="259">
        <v>2165.7214621677363</v>
      </c>
      <c r="G12" s="259">
        <v>1749.1246694627948</v>
      </c>
      <c r="H12" s="259">
        <v>2010.5231798860027</v>
      </c>
      <c r="I12" s="259">
        <v>2296.6542315298593</v>
      </c>
      <c r="J12" s="126" t="s">
        <v>851</v>
      </c>
      <c r="AV12" s="2"/>
    </row>
    <row r="13" spans="1:48" ht="12" customHeight="1" x14ac:dyDescent="0.25">
      <c r="A13" s="70" t="s">
        <v>862</v>
      </c>
      <c r="B13" s="126" t="s">
        <v>851</v>
      </c>
      <c r="C13" s="126" t="s">
        <v>851</v>
      </c>
      <c r="D13" s="126" t="s">
        <v>851</v>
      </c>
      <c r="E13" s="259">
        <v>1191.2057762900001</v>
      </c>
      <c r="F13" s="259">
        <v>626.9242173088121</v>
      </c>
      <c r="G13" s="259">
        <v>550.04127853283137</v>
      </c>
      <c r="H13" s="259">
        <v>747.40193038765801</v>
      </c>
      <c r="I13" s="259">
        <v>933.37678237783462</v>
      </c>
      <c r="J13" s="126" t="s">
        <v>851</v>
      </c>
      <c r="AV13" s="2"/>
    </row>
    <row r="14" spans="1:48" ht="12" customHeight="1" x14ac:dyDescent="0.25">
      <c r="A14" s="70" t="s">
        <v>866</v>
      </c>
      <c r="B14" s="126" t="s">
        <v>851</v>
      </c>
      <c r="C14" s="126" t="s">
        <v>851</v>
      </c>
      <c r="D14" s="126" t="s">
        <v>851</v>
      </c>
      <c r="E14" s="259">
        <v>571.04271812727268</v>
      </c>
      <c r="F14" s="259">
        <v>442.47769012818185</v>
      </c>
      <c r="G14" s="259">
        <v>427.5161672681819</v>
      </c>
      <c r="H14" s="259">
        <v>449.93453079090909</v>
      </c>
      <c r="I14" s="259">
        <v>574.70727043818181</v>
      </c>
      <c r="J14" s="126" t="s">
        <v>851</v>
      </c>
      <c r="AV14" s="2"/>
    </row>
    <row r="15" spans="1:48" ht="12" customHeight="1" x14ac:dyDescent="0.25">
      <c r="A15" s="69" t="s">
        <v>863</v>
      </c>
      <c r="B15" s="126" t="s">
        <v>851</v>
      </c>
      <c r="C15" s="126" t="s">
        <v>851</v>
      </c>
      <c r="D15" s="126" t="s">
        <v>851</v>
      </c>
      <c r="E15" s="259">
        <v>1710.7204818181751</v>
      </c>
      <c r="F15" s="259">
        <v>1555.3801744481791</v>
      </c>
      <c r="G15" s="259">
        <v>969.9874757218181</v>
      </c>
      <c r="H15" s="259">
        <v>767.99198595000132</v>
      </c>
      <c r="I15" s="259">
        <v>1048.9232400790904</v>
      </c>
      <c r="J15" s="126" t="s">
        <v>851</v>
      </c>
      <c r="AV15" s="2"/>
    </row>
    <row r="16" spans="1:48" ht="12" customHeight="1" x14ac:dyDescent="0.25">
      <c r="A16" s="69" t="s">
        <v>66</v>
      </c>
      <c r="B16" s="126" t="s">
        <v>851</v>
      </c>
      <c r="C16" s="126" t="s">
        <v>851</v>
      </c>
      <c r="D16" s="126" t="s">
        <v>851</v>
      </c>
      <c r="E16" s="259">
        <v>1426.6121647633181</v>
      </c>
      <c r="F16" s="259">
        <v>2172.7459495829544</v>
      </c>
      <c r="G16" s="259">
        <v>930.63023436501931</v>
      </c>
      <c r="H16" s="259">
        <v>1323.5078783112701</v>
      </c>
      <c r="I16" s="259">
        <v>1387.2939222493442</v>
      </c>
      <c r="J16" s="126" t="s">
        <v>851</v>
      </c>
      <c r="AV16" s="2"/>
    </row>
    <row r="17" spans="1:49" ht="18" customHeight="1" x14ac:dyDescent="0.25">
      <c r="A17" s="19" t="s">
        <v>867</v>
      </c>
      <c r="B17" s="192"/>
      <c r="C17" s="192"/>
      <c r="D17" s="192"/>
      <c r="E17" s="192"/>
      <c r="F17" s="192"/>
      <c r="G17" s="192"/>
      <c r="H17" s="192"/>
      <c r="I17" s="192"/>
      <c r="J17" s="126"/>
      <c r="AV17" s="2"/>
    </row>
    <row r="18" spans="1:49" ht="12.75" customHeight="1" x14ac:dyDescent="0.25">
      <c r="A18" s="69" t="s">
        <v>664</v>
      </c>
      <c r="B18" s="192">
        <v>33.988419728674707</v>
      </c>
      <c r="C18" s="192">
        <v>27.228068074697337</v>
      </c>
      <c r="D18" s="192">
        <v>25.665375481854735</v>
      </c>
      <c r="E18" s="192">
        <v>36.368459733043714</v>
      </c>
      <c r="F18" s="192">
        <v>31.415676397613929</v>
      </c>
      <c r="G18" s="192">
        <v>30.490607197429821</v>
      </c>
      <c r="H18" s="192">
        <v>28.685989573512956</v>
      </c>
      <c r="I18" s="192">
        <v>26.123179797624225</v>
      </c>
      <c r="J18" s="192">
        <v>31.231739078940734</v>
      </c>
      <c r="AV18" s="2"/>
    </row>
    <row r="19" spans="1:49" ht="12.75" customHeight="1" x14ac:dyDescent="0.25">
      <c r="A19" s="69" t="s">
        <v>481</v>
      </c>
      <c r="B19" s="192">
        <v>6.9800304146203498</v>
      </c>
      <c r="C19" s="192">
        <v>5.307042151546276</v>
      </c>
      <c r="D19" s="192">
        <v>7.5283110334460144</v>
      </c>
      <c r="E19" s="192">
        <v>8.4890586326924122</v>
      </c>
      <c r="F19" s="192">
        <v>11.539096897127839</v>
      </c>
      <c r="G19" s="192">
        <v>8.0269021670912064</v>
      </c>
      <c r="H19" s="192">
        <v>8.5869609552907722</v>
      </c>
      <c r="I19" s="192">
        <v>11.781821147181008</v>
      </c>
      <c r="J19" s="192">
        <v>8.3226983807906052</v>
      </c>
      <c r="AV19" s="2"/>
    </row>
    <row r="20" spans="1:49" ht="12.75" customHeight="1" x14ac:dyDescent="0.25">
      <c r="A20" s="69" t="s">
        <v>868</v>
      </c>
      <c r="B20" s="192">
        <v>5.6203497991278022</v>
      </c>
      <c r="C20" s="192">
        <v>7.7198100374034961</v>
      </c>
      <c r="D20" s="192">
        <v>6.9770755021849746</v>
      </c>
      <c r="E20" s="192">
        <v>6.0186469867649617</v>
      </c>
      <c r="F20" s="192">
        <v>4.5092732715600068</v>
      </c>
      <c r="G20" s="192">
        <v>7.2854419330862656</v>
      </c>
      <c r="H20" s="192">
        <v>9.2458483726823708</v>
      </c>
      <c r="I20" s="192">
        <v>7.6467832805583695</v>
      </c>
      <c r="J20" s="192">
        <v>6.5121756155144528</v>
      </c>
      <c r="AV20" s="2"/>
    </row>
    <row r="21" spans="1:49" ht="12.75" customHeight="1" x14ac:dyDescent="0.25">
      <c r="A21" s="69" t="s">
        <v>858</v>
      </c>
      <c r="B21" s="192">
        <v>2.8340683306752599</v>
      </c>
      <c r="C21" s="192">
        <v>11.87427266992542</v>
      </c>
      <c r="D21" s="192">
        <v>2.2146503840311196</v>
      </c>
      <c r="E21" s="192">
        <v>1.990534676371684</v>
      </c>
      <c r="F21" s="192">
        <v>1.6404664572760994</v>
      </c>
      <c r="G21" s="192">
        <v>2.3231656313300268</v>
      </c>
      <c r="H21" s="192">
        <v>1.9436291229434572</v>
      </c>
      <c r="I21" s="192">
        <v>3.2100359298919732</v>
      </c>
      <c r="J21" s="192">
        <v>3.4937257066275333</v>
      </c>
      <c r="AV21" s="2"/>
    </row>
    <row r="22" spans="1:49" ht="12.75" customHeight="1" x14ac:dyDescent="0.25">
      <c r="A22" s="69" t="s">
        <v>483</v>
      </c>
      <c r="B22" s="192">
        <v>5.6004898400130196</v>
      </c>
      <c r="C22" s="192">
        <v>2.855720632816463</v>
      </c>
      <c r="D22" s="192">
        <v>3.6546567867751416</v>
      </c>
      <c r="E22" s="192">
        <v>4.1260875728711115</v>
      </c>
      <c r="F22" s="192">
        <v>4.1770778570635256</v>
      </c>
      <c r="G22" s="192">
        <v>6.2515913965065106</v>
      </c>
      <c r="H22" s="192">
        <v>7.8473343813271086</v>
      </c>
      <c r="I22" s="192">
        <v>7.2255438728227981</v>
      </c>
      <c r="J22" s="192">
        <v>4.6925836787324124</v>
      </c>
      <c r="AV22" s="2"/>
    </row>
    <row r="23" spans="1:49" ht="12.75" customHeight="1" x14ac:dyDescent="0.25">
      <c r="A23" s="69" t="s">
        <v>869</v>
      </c>
      <c r="B23" s="192">
        <v>3.4545336949892529</v>
      </c>
      <c r="C23" s="192">
        <v>2.1876884238356009</v>
      </c>
      <c r="D23" s="192">
        <v>2.6293336277578039</v>
      </c>
      <c r="E23" s="192">
        <v>3.4525160737603486</v>
      </c>
      <c r="F23" s="192">
        <v>3.2091193641419573</v>
      </c>
      <c r="G23" s="192">
        <v>2.080281216165957</v>
      </c>
      <c r="H23" s="192">
        <v>2.2140366779387164</v>
      </c>
      <c r="I23" s="192">
        <v>2.8913929325446537</v>
      </c>
      <c r="J23" s="192">
        <v>2.9621514038637509</v>
      </c>
      <c r="AV23" s="2"/>
    </row>
    <row r="24" spans="1:49" ht="12.75" customHeight="1" x14ac:dyDescent="0.25">
      <c r="A24" s="69" t="s">
        <v>495</v>
      </c>
      <c r="B24" s="192">
        <v>12.596728664042246</v>
      </c>
      <c r="C24" s="192">
        <v>6.5516913868186535</v>
      </c>
      <c r="D24" s="192">
        <v>4.9401980983403497</v>
      </c>
      <c r="E24" s="192">
        <v>7.611813191451235</v>
      </c>
      <c r="F24" s="192">
        <v>7.4436375026584098</v>
      </c>
      <c r="G24" s="192">
        <v>2.4187767288638229</v>
      </c>
      <c r="H24" s="192">
        <v>8.5438061713725304</v>
      </c>
      <c r="I24" s="192">
        <v>7.6336669922527651</v>
      </c>
      <c r="J24" s="192">
        <v>7.7218308186710116</v>
      </c>
      <c r="AV24" s="2"/>
    </row>
    <row r="25" spans="1:49" ht="12.75" customHeight="1" x14ac:dyDescent="0.25">
      <c r="A25" s="69" t="s">
        <v>485</v>
      </c>
      <c r="B25" s="192">
        <v>4.2130313642576755</v>
      </c>
      <c r="C25" s="192">
        <v>4.0458930517148133</v>
      </c>
      <c r="D25" s="192">
        <v>5.6840860501538675</v>
      </c>
      <c r="E25" s="192">
        <v>5.7345981777167934</v>
      </c>
      <c r="F25" s="192">
        <v>4.7055891599632274</v>
      </c>
      <c r="G25" s="192">
        <v>5.8682239487646672</v>
      </c>
      <c r="H25" s="192">
        <v>4.2176642502610475</v>
      </c>
      <c r="I25" s="192">
        <v>3.3957858891914801</v>
      </c>
      <c r="J25" s="192">
        <v>4.9726720547525929</v>
      </c>
      <c r="AV25" s="2"/>
    </row>
    <row r="26" spans="1:49" ht="12.75" customHeight="1" x14ac:dyDescent="0.25">
      <c r="A26" s="69" t="s">
        <v>672</v>
      </c>
      <c r="B26" s="192">
        <v>4.1604751309905073</v>
      </c>
      <c r="C26" s="192">
        <v>6.4163940620769413</v>
      </c>
      <c r="D26" s="192">
        <v>3.2346697098334101</v>
      </c>
      <c r="E26" s="192">
        <v>1.4884024160411857</v>
      </c>
      <c r="F26" s="192">
        <v>1.2617196014458707</v>
      </c>
      <c r="G26" s="192">
        <v>2.1460723789679932</v>
      </c>
      <c r="H26" s="192">
        <v>0.64356779522976526</v>
      </c>
      <c r="I26" s="192">
        <v>0.77539600013375076</v>
      </c>
      <c r="J26" s="192">
        <v>2.4996748138550711</v>
      </c>
      <c r="AV26" s="2"/>
    </row>
    <row r="27" spans="1:49" ht="12.75" customHeight="1" x14ac:dyDescent="0.25">
      <c r="A27" s="69" t="s">
        <v>487</v>
      </c>
      <c r="B27" s="192">
        <v>0.69040371939550615</v>
      </c>
      <c r="C27" s="192">
        <v>0.62361314670627621</v>
      </c>
      <c r="D27" s="192">
        <v>7.3681420867662082</v>
      </c>
      <c r="E27" s="192">
        <v>1.3825466398142028</v>
      </c>
      <c r="F27" s="192">
        <v>1.9768062303149103</v>
      </c>
      <c r="G27" s="192">
        <v>6.4773072273949959</v>
      </c>
      <c r="H27" s="192">
        <v>1.7364668282871434</v>
      </c>
      <c r="I27" s="192">
        <v>4.1605907280608969</v>
      </c>
      <c r="J27" s="192">
        <v>2.857011521615505</v>
      </c>
      <c r="AV27" s="2"/>
    </row>
    <row r="28" spans="1:49" ht="12.75" customHeight="1" x14ac:dyDescent="0.25">
      <c r="A28" s="194" t="s">
        <v>66</v>
      </c>
      <c r="B28" s="193">
        <v>19.861469313213679</v>
      </c>
      <c r="C28" s="193">
        <v>25.189806362458729</v>
      </c>
      <c r="D28" s="193">
        <v>30.103501238856385</v>
      </c>
      <c r="E28" s="193">
        <v>23.337335899472361</v>
      </c>
      <c r="F28" s="193">
        <v>28.121537260834224</v>
      </c>
      <c r="G28" s="193">
        <v>26.631630174398747</v>
      </c>
      <c r="H28" s="193">
        <v>26.334695871154139</v>
      </c>
      <c r="I28" s="193">
        <v>25.155803429738064</v>
      </c>
      <c r="J28" s="193">
        <v>24.733736926636336</v>
      </c>
      <c r="AV28" s="2"/>
    </row>
    <row r="29" spans="1:49" ht="21.75" customHeight="1" x14ac:dyDescent="0.25">
      <c r="A29" s="49" t="s">
        <v>860</v>
      </c>
      <c r="B29" s="24"/>
      <c r="C29" s="24"/>
      <c r="D29" s="24"/>
      <c r="E29" s="24"/>
      <c r="F29" s="24"/>
      <c r="G29" s="24"/>
      <c r="H29" s="24"/>
      <c r="I29" s="24"/>
      <c r="J29" s="24"/>
      <c r="AV29" s="2"/>
    </row>
    <row r="30" spans="1:49" s="1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10"/>
      <c r="AW30" s="10"/>
    </row>
    <row r="31" spans="1:49" s="1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10"/>
      <c r="AW31" s="10"/>
    </row>
    <row r="32" spans="1:49" s="1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10"/>
      <c r="AW32" s="10"/>
    </row>
    <row r="33" spans="1:49" s="1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10"/>
      <c r="AW33" s="10"/>
    </row>
    <row r="34" spans="1:49" s="1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10"/>
      <c r="AW34" s="10"/>
    </row>
    <row r="35" spans="1:49" s="1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10"/>
      <c r="AW35" s="10"/>
    </row>
    <row r="36" spans="1:49" s="1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10"/>
      <c r="AW36" s="10"/>
    </row>
    <row r="37" spans="1:49" s="1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10"/>
      <c r="AW37" s="10"/>
    </row>
    <row r="38" spans="1:49" s="1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10"/>
      <c r="AW38" s="10"/>
    </row>
    <row r="39" spans="1:49" s="1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10"/>
      <c r="AW39" s="10"/>
    </row>
    <row r="40" spans="1:49" s="1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10"/>
      <c r="AW40" s="10"/>
    </row>
    <row r="41" spans="1:49" s="1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10"/>
      <c r="AW41" s="10"/>
    </row>
    <row r="42" spans="1:49" s="1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10"/>
      <c r="AW42" s="10"/>
    </row>
    <row r="43" spans="1:49" s="1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10"/>
      <c r="AW43" s="10"/>
    </row>
    <row r="44" spans="1:49" s="1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10"/>
      <c r="AW44" s="10"/>
    </row>
    <row r="45" spans="1:49" s="1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10"/>
      <c r="AW45" s="10"/>
    </row>
    <row r="46" spans="1:49" s="1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10"/>
      <c r="AW46" s="10"/>
    </row>
    <row r="47" spans="1:49" s="1" customForma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10"/>
      <c r="AW47" s="10"/>
    </row>
    <row r="48" spans="1:49" s="1" customForma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10"/>
      <c r="AW48" s="10"/>
    </row>
    <row r="49" spans="1:49" s="1" customForma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10"/>
      <c r="AW49" s="10"/>
    </row>
    <row r="50" spans="1:49" s="1" customForma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10"/>
      <c r="AW50" s="10"/>
    </row>
    <row r="51" spans="1:49" s="1" customForma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10"/>
      <c r="AW51" s="10"/>
    </row>
    <row r="52" spans="1:49" s="1" customForma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10"/>
      <c r="AW52" s="10"/>
    </row>
    <row r="53" spans="1:49" s="1" customForma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10"/>
      <c r="AW53" s="10"/>
    </row>
    <row r="54" spans="1:49" s="1" customForma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10"/>
      <c r="AW54" s="10"/>
    </row>
    <row r="55" spans="1:49" s="1" customForma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10"/>
      <c r="AW55" s="10"/>
    </row>
    <row r="56" spans="1:49" s="1" customForma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10"/>
      <c r="AW56" s="10"/>
    </row>
    <row r="57" spans="1:49" s="1" customForma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10"/>
      <c r="AW57" s="10"/>
    </row>
    <row r="58" spans="1:49" s="1" customForma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10"/>
      <c r="AW58" s="10"/>
    </row>
    <row r="59" spans="1:49" s="1" customForma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10"/>
      <c r="AW59" s="10"/>
    </row>
    <row r="60" spans="1:49" s="1" customForma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10"/>
      <c r="AW60" s="10"/>
    </row>
    <row r="61" spans="1:49" s="1" customForma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10"/>
      <c r="AW61" s="10"/>
    </row>
    <row r="62" spans="1:49" s="1" customForma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10"/>
      <c r="AW62" s="10"/>
    </row>
    <row r="63" spans="1:49" s="1" customForma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10"/>
      <c r="AW63" s="10"/>
    </row>
    <row r="64" spans="1:49" s="1" customForma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10"/>
      <c r="AW64" s="10"/>
    </row>
    <row r="65" spans="1:49" s="1" customForma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10"/>
      <c r="AW65" s="10"/>
    </row>
    <row r="66" spans="1:49" s="1" customForma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10"/>
      <c r="AW66" s="10"/>
    </row>
    <row r="67" spans="1:49" s="1" customForma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10"/>
      <c r="AW67" s="10"/>
    </row>
    <row r="68" spans="1:49" s="1" customForma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10"/>
      <c r="AW68" s="10"/>
    </row>
    <row r="69" spans="1:49" s="1" customForma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10"/>
      <c r="AW69" s="10"/>
    </row>
    <row r="70" spans="1:49" s="1" customForma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10"/>
      <c r="AW70" s="10"/>
    </row>
    <row r="71" spans="1:49" s="1" customForma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10"/>
      <c r="AW71" s="10"/>
    </row>
    <row r="72" spans="1:49" s="1" customForma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10"/>
      <c r="AW72" s="10"/>
    </row>
    <row r="73" spans="1:49" s="1" customForma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10"/>
      <c r="AW73" s="10"/>
    </row>
    <row r="74" spans="1:49" s="1" customForma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10"/>
      <c r="AW74" s="10"/>
    </row>
    <row r="75" spans="1:49" s="1" customForma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10"/>
      <c r="AW75" s="10"/>
    </row>
    <row r="76" spans="1:49" s="1" customForma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10"/>
      <c r="AW76" s="10"/>
    </row>
    <row r="77" spans="1:49" s="1" customForma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10"/>
      <c r="AW77" s="10"/>
    </row>
    <row r="78" spans="1:49" s="1" customForma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10"/>
      <c r="AW78" s="10"/>
    </row>
    <row r="79" spans="1:49" s="1" customForma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10"/>
      <c r="AW79" s="10"/>
    </row>
    <row r="80" spans="1:49" s="1" customForma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10"/>
      <c r="AW80" s="10"/>
    </row>
    <row r="81" spans="1:49" s="1" customForma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10"/>
      <c r="AW81" s="10"/>
    </row>
    <row r="82" spans="1:49" s="1" customForma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10"/>
      <c r="AW82" s="10"/>
    </row>
    <row r="83" spans="1:49" s="1" customForma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10"/>
      <c r="AW83" s="10"/>
    </row>
    <row r="84" spans="1:49" s="1" customForma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10"/>
      <c r="AW84" s="10"/>
    </row>
    <row r="85" spans="1:49" s="1" customForma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10"/>
      <c r="AW85" s="10"/>
    </row>
    <row r="86" spans="1:49" s="1" customForma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10"/>
      <c r="AW86" s="10"/>
    </row>
    <row r="87" spans="1:49" s="1" customForma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10"/>
      <c r="AW87" s="10"/>
    </row>
    <row r="88" spans="1:49" s="1" customForma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10"/>
      <c r="AW88" s="10"/>
    </row>
    <row r="89" spans="1:49" s="1" customForma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10"/>
      <c r="AW89" s="10"/>
    </row>
    <row r="90" spans="1:49" s="1" customForma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10"/>
      <c r="AW90" s="10"/>
    </row>
    <row r="91" spans="1:49" s="1" customForma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10"/>
      <c r="AW91" s="10"/>
    </row>
    <row r="92" spans="1:49" s="1" customForma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10"/>
      <c r="AW92" s="10"/>
    </row>
    <row r="93" spans="1:49" s="1" customForma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10"/>
      <c r="AW93" s="10"/>
    </row>
    <row r="94" spans="1:49" s="1" customForma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10"/>
      <c r="AW94" s="10"/>
    </row>
    <row r="95" spans="1:49" s="1" customForma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10"/>
      <c r="AW95" s="10"/>
    </row>
    <row r="96" spans="1:49" s="1" customForma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10"/>
      <c r="AW96" s="10"/>
    </row>
    <row r="97" spans="1:49" s="1" customForma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10"/>
      <c r="AW97" s="10"/>
    </row>
    <row r="98" spans="1:49" s="1" customForma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10"/>
      <c r="AW98" s="10"/>
    </row>
    <row r="99" spans="1:49" s="1" customForma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10"/>
      <c r="AW99" s="10"/>
    </row>
    <row r="100" spans="1:49" s="1" customForma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10"/>
      <c r="AW100" s="10"/>
    </row>
    <row r="101" spans="1:49" s="1" customForma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10"/>
      <c r="AW101" s="10"/>
    </row>
    <row r="102" spans="1:49" s="1" customForma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10"/>
      <c r="AW102" s="10"/>
    </row>
    <row r="103" spans="1:49" s="1" customForma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10"/>
      <c r="AW103" s="10"/>
    </row>
    <row r="104" spans="1:49" s="1" customForma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10"/>
      <c r="AW104" s="10"/>
    </row>
    <row r="105" spans="1:49" s="1" customForma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10"/>
      <c r="AW105" s="10"/>
    </row>
    <row r="106" spans="1:49" s="1" customForma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10"/>
      <c r="AW106" s="10"/>
    </row>
    <row r="107" spans="1:49" s="1" customForma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10"/>
      <c r="AW107" s="10"/>
    </row>
    <row r="108" spans="1:49" s="1" customForma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10"/>
      <c r="AW108" s="10"/>
    </row>
    <row r="109" spans="1:49" s="1" customForma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10"/>
      <c r="AW109" s="10"/>
    </row>
    <row r="110" spans="1:49" s="1" customForma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10"/>
      <c r="AW110" s="10"/>
    </row>
    <row r="111" spans="1:49" s="1" customForma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10"/>
      <c r="AW111" s="10"/>
    </row>
    <row r="112" spans="1:49" s="1" customForma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10"/>
      <c r="AW112" s="10"/>
    </row>
    <row r="113" spans="1:49" s="1" customForma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10"/>
      <c r="AW113" s="10"/>
    </row>
    <row r="114" spans="1:49" s="1" customForma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10"/>
      <c r="AW114" s="10"/>
    </row>
    <row r="115" spans="1:49" s="1" customForma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10"/>
      <c r="AW115" s="10"/>
    </row>
    <row r="116" spans="1:49" s="1" customForma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10"/>
      <c r="AW116" s="10"/>
    </row>
    <row r="117" spans="1:49" s="1" customForma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10"/>
      <c r="AW117" s="10"/>
    </row>
    <row r="118" spans="1:49" s="1" customForma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10"/>
      <c r="AW118" s="10"/>
    </row>
    <row r="119" spans="1:49" s="1" customForma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10"/>
      <c r="AW119" s="10"/>
    </row>
    <row r="120" spans="1:49" s="1" customForma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10"/>
      <c r="AW120" s="10"/>
    </row>
    <row r="121" spans="1:49" s="1" customForma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10"/>
      <c r="AW121" s="10"/>
    </row>
    <row r="122" spans="1:49" s="1" customForma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10"/>
      <c r="AW122" s="10"/>
    </row>
    <row r="123" spans="1:49" s="1" customForma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10"/>
      <c r="AW123" s="10"/>
    </row>
    <row r="124" spans="1:49" s="1" customForma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10"/>
      <c r="AW124" s="10"/>
    </row>
  </sheetData>
  <conditionalFormatting sqref="B11:D16">
    <cfRule type="cellIs" dxfId="279" priority="4" operator="between">
      <formula>9999</formula>
      <formula>-9999</formula>
    </cfRule>
  </conditionalFormatting>
  <conditionalFormatting sqref="B11:D16">
    <cfRule type="cellIs" dxfId="278" priority="3" operator="between">
      <formula>9999</formula>
      <formula>-9999</formula>
    </cfRule>
  </conditionalFormatting>
  <conditionalFormatting sqref="J10:J17">
    <cfRule type="cellIs" dxfId="277" priority="2" operator="between">
      <formula>9999</formula>
      <formula>-9999</formula>
    </cfRule>
  </conditionalFormatting>
  <conditionalFormatting sqref="J10:J17">
    <cfRule type="cellIs" dxfId="276" priority="1" operator="between">
      <formula>9999</formula>
      <formula>-9999</formula>
    </cfRule>
  </conditionalFormatting>
  <hyperlinks>
    <hyperlink ref="A5" location="Índice!A49" display="Índice"/>
  </hyperlinks>
  <printOptions horizontalCentered="1" verticalCentered="1"/>
  <pageMargins left="0.51181102362204722" right="0.51181102362204722" top="0.59055118110236227" bottom="0.43307086614173229" header="0" footer="0.27559055118110237"/>
  <pageSetup paperSize="9" orientation="landscape" r:id="rId1"/>
  <headerFooter scaleWithDoc="0"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CR212"/>
  <sheetViews>
    <sheetView showGridLines="0" zoomScale="120" zoomScaleNormal="120" zoomScalePageLayoutView="120" workbookViewId="0">
      <selection activeCell="A5" sqref="A5"/>
    </sheetView>
  </sheetViews>
  <sheetFormatPr defaultColWidth="8.85546875" defaultRowHeight="15.75" x14ac:dyDescent="0.25"/>
  <cols>
    <col min="1" max="1" width="31.42578125" style="14" customWidth="1"/>
    <col min="2" max="8" width="6.85546875" style="14" customWidth="1"/>
    <col min="9" max="93" width="8.85546875" style="2"/>
    <col min="94" max="16384" width="8.85546875" style="10"/>
  </cols>
  <sheetData>
    <row r="1" spans="1:96" s="17" customFormat="1" ht="12.75" x14ac:dyDescent="0.2"/>
    <row r="2" spans="1:96" s="17" customFormat="1" ht="12.75" x14ac:dyDescent="0.2"/>
    <row r="3" spans="1:96" s="17" customFormat="1" ht="12.75" x14ac:dyDescent="0.2"/>
    <row r="4" spans="1:96" s="17" customFormat="1" ht="12.75" x14ac:dyDescent="0.2"/>
    <row r="5" spans="1:96" s="17" customFormat="1" ht="12.75" x14ac:dyDescent="0.2">
      <c r="A5" s="147" t="s">
        <v>203</v>
      </c>
    </row>
    <row r="6" spans="1:96" s="17" customFormat="1" ht="18.75" x14ac:dyDescent="0.3">
      <c r="A6" s="26" t="s">
        <v>201</v>
      </c>
    </row>
    <row r="7" spans="1:96" s="17" customFormat="1" ht="12.75" x14ac:dyDescent="0.2"/>
    <row r="8" spans="1:96" s="17" customFormat="1" ht="18" customHeight="1" x14ac:dyDescent="0.2">
      <c r="A8" s="258" t="s">
        <v>870</v>
      </c>
      <c r="B8" s="18"/>
      <c r="C8" s="18"/>
      <c r="D8" s="18"/>
      <c r="E8" s="18"/>
      <c r="F8" s="18"/>
    </row>
    <row r="9" spans="1:96" ht="13.5" customHeight="1" x14ac:dyDescent="0.25">
      <c r="A9" s="24"/>
      <c r="B9" s="335">
        <v>2013</v>
      </c>
      <c r="C9" s="335">
        <v>2014</v>
      </c>
      <c r="D9" s="335">
        <v>2015</v>
      </c>
      <c r="E9" s="335">
        <v>2016</v>
      </c>
      <c r="F9" s="217">
        <v>2017</v>
      </c>
      <c r="G9" s="251">
        <v>2018</v>
      </c>
      <c r="H9" s="285" t="s">
        <v>945</v>
      </c>
    </row>
    <row r="10" spans="1:96" ht="13.5" customHeight="1" x14ac:dyDescent="0.25">
      <c r="A10" s="25"/>
      <c r="B10" s="336"/>
      <c r="C10" s="336"/>
      <c r="D10" s="336"/>
      <c r="E10" s="336"/>
      <c r="F10" s="250" t="s">
        <v>3</v>
      </c>
      <c r="G10" s="250" t="s">
        <v>3</v>
      </c>
      <c r="H10" s="250" t="s">
        <v>3</v>
      </c>
    </row>
    <row r="11" spans="1:96" ht="18" customHeight="1" x14ac:dyDescent="0.25">
      <c r="A11" s="24" t="s">
        <v>871</v>
      </c>
      <c r="B11" s="85">
        <v>5798.31</v>
      </c>
      <c r="C11" s="85">
        <v>7067.5</v>
      </c>
      <c r="D11" s="85">
        <v>8081.0399999999991</v>
      </c>
      <c r="E11" s="85">
        <v>8626.3100000000013</v>
      </c>
      <c r="F11" s="85">
        <v>9487.8540212183452</v>
      </c>
      <c r="G11" s="85">
        <v>9804.4481761419665</v>
      </c>
      <c r="H11" s="85">
        <v>10042.749194873481</v>
      </c>
    </row>
    <row r="12" spans="1:96" ht="12.75" customHeight="1" x14ac:dyDescent="0.25">
      <c r="A12" s="20" t="s">
        <v>69</v>
      </c>
      <c r="B12" s="85">
        <v>3383.1000000000004</v>
      </c>
      <c r="C12" s="85">
        <v>3290.64</v>
      </c>
      <c r="D12" s="85">
        <v>3640.4</v>
      </c>
      <c r="E12" s="85">
        <v>3791.3</v>
      </c>
      <c r="F12" s="85">
        <v>4179.8047399041752</v>
      </c>
      <c r="G12" s="85">
        <v>4322.3886296418013</v>
      </c>
      <c r="H12" s="126" t="s">
        <v>851</v>
      </c>
    </row>
    <row r="13" spans="1:96" s="2" customFormat="1" ht="12.75" customHeight="1" x14ac:dyDescent="0.25">
      <c r="A13" s="20" t="s">
        <v>70</v>
      </c>
      <c r="B13" s="86">
        <v>2415.21</v>
      </c>
      <c r="C13" s="86">
        <v>3776.86</v>
      </c>
      <c r="D13" s="86">
        <v>4440.6399999999994</v>
      </c>
      <c r="E13" s="86">
        <v>4835.01</v>
      </c>
      <c r="F13" s="86">
        <v>5308.0492813141691</v>
      </c>
      <c r="G13" s="86">
        <v>5482.0595465001643</v>
      </c>
      <c r="H13" s="126" t="s">
        <v>851</v>
      </c>
      <c r="CP13" s="10"/>
      <c r="CQ13" s="10"/>
      <c r="CR13" s="10"/>
    </row>
    <row r="14" spans="1:96" s="2" customFormat="1" ht="12.75" customHeight="1" x14ac:dyDescent="0.25">
      <c r="A14" s="91" t="s">
        <v>873</v>
      </c>
      <c r="B14" s="86">
        <v>581.45000000000005</v>
      </c>
      <c r="C14" s="86">
        <v>679.08</v>
      </c>
      <c r="D14" s="86">
        <v>1011.87</v>
      </c>
      <c r="E14" s="86">
        <v>978.22</v>
      </c>
      <c r="F14" s="86">
        <v>1384.6799452429843</v>
      </c>
      <c r="G14" s="86">
        <v>1406.9428853105487</v>
      </c>
      <c r="H14" s="126" t="s">
        <v>851</v>
      </c>
      <c r="CP14" s="10"/>
      <c r="CQ14" s="10"/>
      <c r="CR14" s="10"/>
    </row>
    <row r="15" spans="1:96" s="2" customFormat="1" ht="12.75" customHeight="1" x14ac:dyDescent="0.25">
      <c r="A15" s="91" t="s">
        <v>874</v>
      </c>
      <c r="B15" s="86">
        <v>1833.76</v>
      </c>
      <c r="C15" s="86">
        <v>3097.78</v>
      </c>
      <c r="D15" s="86">
        <v>3428.7699999999995</v>
      </c>
      <c r="E15" s="86">
        <v>3856.79</v>
      </c>
      <c r="F15" s="86">
        <v>3923.3693360711845</v>
      </c>
      <c r="G15" s="86">
        <v>4075.1166611896156</v>
      </c>
      <c r="H15" s="126" t="s">
        <v>851</v>
      </c>
      <c r="CP15" s="10"/>
      <c r="CQ15" s="10"/>
      <c r="CR15" s="10"/>
    </row>
    <row r="16" spans="1:96" s="2" customFormat="1" ht="17.25" customHeight="1" x14ac:dyDescent="0.25">
      <c r="A16" s="24" t="s">
        <v>872</v>
      </c>
      <c r="B16" s="85">
        <v>993.51938502673795</v>
      </c>
      <c r="C16" s="85">
        <v>1101.9620253164555</v>
      </c>
      <c r="D16" s="85">
        <v>1399.7746866154466</v>
      </c>
      <c r="E16" s="85">
        <v>1232.0508498384606</v>
      </c>
      <c r="F16" s="85">
        <v>1788.5162288773631</v>
      </c>
      <c r="G16" s="85">
        <v>2265.1903949293028</v>
      </c>
      <c r="H16" s="85">
        <v>2607.4809036242482</v>
      </c>
      <c r="CP16" s="10"/>
      <c r="CQ16" s="10"/>
      <c r="CR16" s="10"/>
    </row>
    <row r="17" spans="1:96" s="2" customFormat="1" ht="12.75" customHeight="1" x14ac:dyDescent="0.25">
      <c r="A17" s="20" t="s">
        <v>876</v>
      </c>
      <c r="B17" s="86">
        <v>100.26737967914438</v>
      </c>
      <c r="C17" s="86">
        <v>94.936708860759495</v>
      </c>
      <c r="D17" s="86">
        <v>90.982612211888394</v>
      </c>
      <c r="E17" s="86">
        <v>485.01334457086671</v>
      </c>
      <c r="F17" s="86">
        <v>575.243500083654</v>
      </c>
      <c r="G17" s="86">
        <v>622.66821062896145</v>
      </c>
      <c r="H17" s="126" t="s">
        <v>851</v>
      </c>
      <c r="CP17" s="10"/>
      <c r="CQ17" s="10"/>
      <c r="CR17" s="10"/>
    </row>
    <row r="18" spans="1:96" s="2" customFormat="1" ht="12.75" customHeight="1" x14ac:dyDescent="0.25">
      <c r="A18" s="20" t="s">
        <v>877</v>
      </c>
      <c r="B18" s="86">
        <v>280.74866310160428</v>
      </c>
      <c r="C18" s="86">
        <v>265.82278481012656</v>
      </c>
      <c r="D18" s="86">
        <v>474.6259603720178</v>
      </c>
      <c r="E18" s="86">
        <v>165.92639415648264</v>
      </c>
      <c r="F18" s="86">
        <v>361.95524510624057</v>
      </c>
      <c r="G18" s="86">
        <v>340.60118641313176</v>
      </c>
      <c r="H18" s="126" t="s">
        <v>851</v>
      </c>
      <c r="CP18" s="10"/>
      <c r="CQ18" s="10"/>
      <c r="CR18" s="10"/>
    </row>
    <row r="19" spans="1:96" s="2" customFormat="1" ht="12.75" customHeight="1" x14ac:dyDescent="0.25">
      <c r="A19" s="20" t="s">
        <v>875</v>
      </c>
      <c r="B19" s="86">
        <v>445.65508021390372</v>
      </c>
      <c r="C19" s="86">
        <v>567.72468354430373</v>
      </c>
      <c r="D19" s="86">
        <v>407.93103517994336</v>
      </c>
      <c r="E19" s="86">
        <v>304.31521281078807</v>
      </c>
      <c r="F19" s="86">
        <v>545.2781997657687</v>
      </c>
      <c r="G19" s="86">
        <v>759.1070372176174</v>
      </c>
      <c r="H19" s="126" t="s">
        <v>851</v>
      </c>
      <c r="CP19" s="10"/>
      <c r="CQ19" s="10"/>
      <c r="CR19" s="10"/>
    </row>
    <row r="20" spans="1:96" s="2" customFormat="1" ht="12.75" customHeight="1" x14ac:dyDescent="0.25">
      <c r="A20" s="20" t="s">
        <v>878</v>
      </c>
      <c r="B20" s="86">
        <v>166.84826203208556</v>
      </c>
      <c r="C20" s="86">
        <v>173.47784810126581</v>
      </c>
      <c r="D20" s="86">
        <v>426.23507885159722</v>
      </c>
      <c r="E20" s="86">
        <v>276.79589830032307</v>
      </c>
      <c r="F20" s="86">
        <v>306.03928392169985</v>
      </c>
      <c r="G20" s="86">
        <v>542.81396066959201</v>
      </c>
      <c r="H20" s="126" t="s">
        <v>851</v>
      </c>
      <c r="CP20" s="10"/>
      <c r="CQ20" s="10"/>
      <c r="CR20" s="10"/>
    </row>
    <row r="21" spans="1:96" s="2" customFormat="1" ht="17.25" customHeight="1" x14ac:dyDescent="0.25">
      <c r="A21" s="24" t="s">
        <v>68</v>
      </c>
      <c r="B21" s="85">
        <v>6791.8293850267382</v>
      </c>
      <c r="C21" s="85">
        <v>8169.4620253164558</v>
      </c>
      <c r="D21" s="85">
        <v>9480.8146866154457</v>
      </c>
      <c r="E21" s="85">
        <v>9858.3608498384619</v>
      </c>
      <c r="F21" s="85">
        <v>11276.370250095708</v>
      </c>
      <c r="G21" s="85">
        <v>12069.638571071269</v>
      </c>
      <c r="H21" s="85">
        <v>12650.230098497728</v>
      </c>
      <c r="CP21" s="10"/>
      <c r="CQ21" s="10"/>
      <c r="CR21" s="10"/>
    </row>
    <row r="22" spans="1:96" s="2" customFormat="1" ht="18" customHeight="1" x14ac:dyDescent="0.25">
      <c r="A22" s="19" t="s">
        <v>879</v>
      </c>
      <c r="B22" s="86">
        <v>143</v>
      </c>
      <c r="C22" s="86">
        <v>155</v>
      </c>
      <c r="D22" s="86">
        <v>291</v>
      </c>
      <c r="E22" s="86">
        <v>346</v>
      </c>
      <c r="F22" s="86">
        <v>266.05934368245232</v>
      </c>
      <c r="G22" s="86">
        <v>362.01118374680391</v>
      </c>
      <c r="H22" s="126" t="s">
        <v>851</v>
      </c>
      <c r="CP22" s="10"/>
    </row>
    <row r="23" spans="1:96" s="2" customFormat="1" ht="12" customHeight="1" x14ac:dyDescent="0.25">
      <c r="A23" s="69" t="s">
        <v>502</v>
      </c>
      <c r="B23" s="86">
        <v>85</v>
      </c>
      <c r="C23" s="86">
        <v>87</v>
      </c>
      <c r="D23" s="86">
        <v>176</v>
      </c>
      <c r="E23" s="86">
        <v>195</v>
      </c>
      <c r="F23" s="86">
        <v>125.14049911573983</v>
      </c>
      <c r="G23" s="86">
        <v>251.96046161288089</v>
      </c>
      <c r="H23" s="126" t="s">
        <v>851</v>
      </c>
      <c r="CP23" s="10"/>
    </row>
    <row r="24" spans="1:96" s="2" customFormat="1" ht="12" customHeight="1" x14ac:dyDescent="0.25">
      <c r="A24" s="69" t="s">
        <v>503</v>
      </c>
      <c r="B24" s="86">
        <v>58</v>
      </c>
      <c r="C24" s="86">
        <v>68</v>
      </c>
      <c r="D24" s="86">
        <v>115</v>
      </c>
      <c r="E24" s="86">
        <v>151</v>
      </c>
      <c r="F24" s="86">
        <v>140.91884456671252</v>
      </c>
      <c r="G24" s="86">
        <v>110.050722133923</v>
      </c>
      <c r="H24" s="126" t="s">
        <v>851</v>
      </c>
      <c r="CP24" s="10"/>
    </row>
    <row r="25" spans="1:96" s="2" customFormat="1" ht="17.25" customHeight="1" x14ac:dyDescent="0.25">
      <c r="A25" s="24"/>
      <c r="B25" s="334" t="s">
        <v>76</v>
      </c>
      <c r="C25" s="334"/>
      <c r="D25" s="334"/>
      <c r="E25" s="334"/>
      <c r="F25" s="334"/>
      <c r="G25" s="334"/>
      <c r="H25" s="334"/>
      <c r="CP25" s="10"/>
    </row>
    <row r="26" spans="1:96" s="2" customFormat="1" ht="13.5" customHeight="1" x14ac:dyDescent="0.25">
      <c r="A26" s="22" t="s">
        <v>880</v>
      </c>
      <c r="B26" s="171">
        <v>39.753286000840902</v>
      </c>
      <c r="C26" s="171">
        <v>45.1397821505238</v>
      </c>
      <c r="D26" s="171">
        <v>56.906328887103633</v>
      </c>
      <c r="E26" s="171">
        <v>81.951983823893855</v>
      </c>
      <c r="F26" s="171">
        <v>85.341549855114621</v>
      </c>
      <c r="G26" s="171">
        <v>81.971597585064927</v>
      </c>
      <c r="H26" s="126" t="s">
        <v>851</v>
      </c>
      <c r="CP26" s="10"/>
    </row>
    <row r="27" spans="1:96" s="2" customFormat="1" ht="13.5" customHeight="1" x14ac:dyDescent="0.25">
      <c r="A27" s="69" t="s">
        <v>881</v>
      </c>
      <c r="B27" s="171">
        <v>33.93811338366362</v>
      </c>
      <c r="C27" s="171">
        <v>39.050969251120186</v>
      </c>
      <c r="D27" s="171">
        <v>48.504515190983653</v>
      </c>
      <c r="E27" s="171">
        <v>71.710016335167708</v>
      </c>
      <c r="F27" s="171">
        <v>71.805745023579973</v>
      </c>
      <c r="G27" s="171">
        <v>66.587435547956105</v>
      </c>
      <c r="H27" s="126" t="s">
        <v>851</v>
      </c>
      <c r="CP27" s="10"/>
    </row>
    <row r="28" spans="1:96" s="2" customFormat="1" ht="13.5" customHeight="1" x14ac:dyDescent="0.25">
      <c r="A28" s="69" t="s">
        <v>882</v>
      </c>
      <c r="B28" s="171">
        <v>5.8151726171772786</v>
      </c>
      <c r="C28" s="171">
        <v>6.0888128994036128</v>
      </c>
      <c r="D28" s="171">
        <v>8.4018136961199712</v>
      </c>
      <c r="E28" s="171">
        <v>10.241967488726146</v>
      </c>
      <c r="F28" s="171">
        <v>13.535804831534648</v>
      </c>
      <c r="G28" s="171">
        <v>15.384162037108833</v>
      </c>
      <c r="H28" s="126" t="s">
        <v>851</v>
      </c>
      <c r="CP28" s="10"/>
    </row>
    <row r="29" spans="1:96" s="2" customFormat="1" ht="22.5" customHeight="1" x14ac:dyDescent="0.25">
      <c r="A29" s="84"/>
      <c r="B29" s="334" t="s">
        <v>79</v>
      </c>
      <c r="C29" s="334"/>
      <c r="D29" s="334"/>
      <c r="E29" s="334"/>
      <c r="F29" s="334"/>
      <c r="G29" s="334"/>
      <c r="H29" s="334"/>
      <c r="CP29" s="10"/>
    </row>
    <row r="30" spans="1:96" s="2" customFormat="1" ht="18" customHeight="1" x14ac:dyDescent="0.25">
      <c r="A30" s="22" t="s">
        <v>883</v>
      </c>
      <c r="B30" s="171">
        <v>121.6</v>
      </c>
      <c r="C30" s="171">
        <v>152.27633287515175</v>
      </c>
      <c r="D30" s="171">
        <v>195.38810049325488</v>
      </c>
      <c r="E30" s="171">
        <v>228.89436870923072</v>
      </c>
      <c r="F30" s="171">
        <v>176.26202221946065</v>
      </c>
      <c r="G30" s="171">
        <v>164.13533840302401</v>
      </c>
      <c r="H30" s="126" t="s">
        <v>851</v>
      </c>
      <c r="CP30" s="10"/>
    </row>
    <row r="31" spans="1:96" s="2" customFormat="1" ht="12" customHeight="1" x14ac:dyDescent="0.25">
      <c r="A31" s="25" t="s">
        <v>879</v>
      </c>
      <c r="B31" s="89">
        <v>3</v>
      </c>
      <c r="C31" s="89">
        <v>3.3396295147716333</v>
      </c>
      <c r="D31" s="89">
        <v>7.0359678016118199</v>
      </c>
      <c r="E31" s="89">
        <v>9.1809187906988985</v>
      </c>
      <c r="F31" s="89">
        <v>4.9427571127226866</v>
      </c>
      <c r="G31" s="89">
        <v>6.060394943445166</v>
      </c>
      <c r="H31" s="261" t="s">
        <v>851</v>
      </c>
      <c r="CP31" s="10"/>
    </row>
    <row r="32" spans="1:96" s="2" customFormat="1" ht="24" customHeight="1" x14ac:dyDescent="0.25">
      <c r="A32" s="67" t="s">
        <v>1030</v>
      </c>
      <c r="B32" s="51"/>
      <c r="C32" s="51"/>
      <c r="D32" s="51"/>
      <c r="E32" s="51"/>
      <c r="F32" s="51"/>
      <c r="G32" s="51"/>
      <c r="H32" s="51"/>
      <c r="CP32" s="10"/>
    </row>
    <row r="33" spans="1:94" s="2" customFormat="1" ht="45.75" customHeight="1" x14ac:dyDescent="0.25">
      <c r="A33" s="322" t="s">
        <v>884</v>
      </c>
      <c r="B33" s="322"/>
      <c r="C33" s="322"/>
      <c r="D33" s="322"/>
      <c r="E33" s="322"/>
      <c r="F33" s="322"/>
      <c r="G33" s="322"/>
      <c r="H33" s="322"/>
      <c r="CP33" s="10"/>
    </row>
    <row r="34" spans="1:94" s="2" customFormat="1" x14ac:dyDescent="0.25">
      <c r="A34" s="3"/>
      <c r="B34" s="3"/>
      <c r="C34" s="3"/>
      <c r="D34" s="3"/>
      <c r="E34" s="3"/>
      <c r="F34" s="3"/>
      <c r="G34" s="3"/>
      <c r="H34" s="3"/>
      <c r="CP34" s="10"/>
    </row>
    <row r="35" spans="1:94" s="2" customFormat="1" x14ac:dyDescent="0.25">
      <c r="A35" s="3"/>
      <c r="B35" s="3"/>
      <c r="C35" s="3"/>
      <c r="D35" s="3"/>
      <c r="E35" s="3"/>
      <c r="F35" s="3"/>
      <c r="G35" s="3"/>
      <c r="H35" s="3"/>
      <c r="CP35" s="10"/>
    </row>
    <row r="36" spans="1:94" s="2" customFormat="1" x14ac:dyDescent="0.25">
      <c r="A36" s="3"/>
      <c r="B36" s="3"/>
      <c r="C36" s="3"/>
      <c r="D36" s="3"/>
      <c r="E36" s="3"/>
      <c r="F36" s="3"/>
      <c r="G36" s="3"/>
      <c r="H36" s="3"/>
      <c r="CP36" s="10"/>
    </row>
    <row r="37" spans="1:94" x14ac:dyDescent="0.25">
      <c r="A37" s="3"/>
      <c r="B37" s="3"/>
      <c r="C37" s="3"/>
      <c r="D37" s="3"/>
      <c r="E37" s="3"/>
      <c r="F37" s="3"/>
      <c r="G37" s="3"/>
      <c r="H37" s="3"/>
    </row>
    <row r="38" spans="1:94" x14ac:dyDescent="0.25">
      <c r="A38" s="3"/>
      <c r="B38" s="3"/>
      <c r="C38" s="3"/>
      <c r="D38" s="3"/>
      <c r="E38" s="3"/>
      <c r="F38" s="3"/>
      <c r="G38" s="3"/>
      <c r="H38" s="3"/>
    </row>
    <row r="39" spans="1:94" x14ac:dyDescent="0.25">
      <c r="A39" s="3"/>
      <c r="B39" s="3"/>
      <c r="C39" s="3"/>
      <c r="D39" s="3"/>
      <c r="E39" s="3"/>
      <c r="F39" s="3"/>
      <c r="G39" s="3"/>
      <c r="H39" s="3"/>
    </row>
    <row r="40" spans="1:94" x14ac:dyDescent="0.25">
      <c r="A40" s="3"/>
      <c r="B40" s="3"/>
      <c r="C40" s="3"/>
      <c r="D40" s="3"/>
      <c r="E40" s="3"/>
      <c r="F40" s="3"/>
      <c r="G40" s="3"/>
      <c r="H40" s="3"/>
    </row>
    <row r="41" spans="1:94" x14ac:dyDescent="0.25">
      <c r="A41" s="3"/>
      <c r="B41" s="3"/>
      <c r="C41" s="3"/>
      <c r="D41" s="3"/>
      <c r="E41" s="3"/>
      <c r="F41" s="3"/>
      <c r="G41" s="3"/>
      <c r="H41" s="3"/>
      <c r="CK41" s="10"/>
      <c r="CL41" s="10"/>
      <c r="CM41" s="10"/>
      <c r="CN41" s="10"/>
      <c r="CO41" s="10"/>
    </row>
    <row r="42" spans="1:94" x14ac:dyDescent="0.25">
      <c r="A42" s="3"/>
      <c r="B42" s="3"/>
      <c r="C42" s="3"/>
      <c r="D42" s="3"/>
      <c r="E42" s="3"/>
      <c r="F42" s="3"/>
      <c r="G42" s="3"/>
      <c r="H42" s="3"/>
      <c r="CK42" s="10"/>
      <c r="CL42" s="10"/>
      <c r="CM42" s="10"/>
      <c r="CN42" s="10"/>
      <c r="CO42" s="10"/>
    </row>
    <row r="43" spans="1:94" x14ac:dyDescent="0.25">
      <c r="A43" s="3"/>
      <c r="B43" s="3"/>
      <c r="C43" s="3"/>
      <c r="D43" s="3"/>
      <c r="E43" s="3"/>
      <c r="F43" s="3"/>
      <c r="G43" s="3"/>
      <c r="H43" s="3"/>
      <c r="CK43" s="10"/>
      <c r="CL43" s="10"/>
      <c r="CM43" s="10"/>
      <c r="CN43" s="10"/>
      <c r="CO43" s="10"/>
    </row>
    <row r="44" spans="1:94" x14ac:dyDescent="0.25">
      <c r="A44" s="3"/>
      <c r="B44" s="3"/>
      <c r="C44" s="3"/>
      <c r="D44" s="3"/>
      <c r="E44" s="3"/>
      <c r="F44" s="3"/>
      <c r="G44" s="3"/>
      <c r="H44" s="3"/>
      <c r="CK44" s="10"/>
      <c r="CL44" s="10"/>
      <c r="CM44" s="10"/>
      <c r="CN44" s="10"/>
      <c r="CO44" s="10"/>
    </row>
    <row r="45" spans="1:94" x14ac:dyDescent="0.25">
      <c r="A45" s="3"/>
      <c r="B45" s="3"/>
      <c r="C45" s="3"/>
      <c r="D45" s="3"/>
      <c r="E45" s="3"/>
      <c r="F45" s="3"/>
      <c r="G45" s="3"/>
      <c r="H45" s="3"/>
      <c r="CK45" s="10"/>
      <c r="CL45" s="10"/>
      <c r="CM45" s="10"/>
      <c r="CN45" s="10"/>
      <c r="CO45" s="10"/>
    </row>
    <row r="46" spans="1:94" x14ac:dyDescent="0.25">
      <c r="A46" s="3"/>
      <c r="B46" s="3"/>
      <c r="C46" s="3"/>
      <c r="D46" s="3"/>
      <c r="E46" s="3"/>
      <c r="F46" s="3"/>
      <c r="G46" s="3"/>
      <c r="H46" s="3"/>
    </row>
    <row r="47" spans="1:94" x14ac:dyDescent="0.25">
      <c r="A47" s="3"/>
      <c r="B47" s="3"/>
      <c r="C47" s="3"/>
      <c r="D47" s="3"/>
      <c r="E47" s="3"/>
      <c r="F47" s="3"/>
      <c r="G47" s="3"/>
      <c r="H47" s="3"/>
    </row>
    <row r="48" spans="1:94" x14ac:dyDescent="0.25">
      <c r="A48" s="3"/>
      <c r="B48" s="3"/>
      <c r="C48" s="3"/>
      <c r="D48" s="3"/>
      <c r="E48" s="3"/>
      <c r="F48" s="3"/>
      <c r="G48" s="3"/>
      <c r="H48" s="3"/>
    </row>
    <row r="49" spans="1:94" x14ac:dyDescent="0.25">
      <c r="A49" s="3"/>
      <c r="B49" s="3"/>
      <c r="C49" s="3"/>
      <c r="D49" s="3"/>
      <c r="E49" s="3"/>
      <c r="F49" s="3"/>
      <c r="G49" s="3"/>
      <c r="H49" s="3"/>
    </row>
    <row r="50" spans="1:94" x14ac:dyDescent="0.25">
      <c r="A50" s="3"/>
      <c r="B50" s="3"/>
      <c r="C50" s="3"/>
      <c r="D50" s="3"/>
      <c r="E50" s="3"/>
      <c r="F50" s="3"/>
      <c r="G50" s="3"/>
      <c r="H50" s="3"/>
    </row>
    <row r="51" spans="1:94" x14ac:dyDescent="0.25">
      <c r="A51" s="3"/>
      <c r="B51" s="3"/>
      <c r="C51" s="3"/>
      <c r="D51" s="3"/>
      <c r="E51" s="3"/>
      <c r="F51" s="3"/>
      <c r="G51" s="3"/>
      <c r="H51" s="3"/>
    </row>
    <row r="52" spans="1:94" x14ac:dyDescent="0.25">
      <c r="A52" s="3"/>
      <c r="B52" s="3"/>
      <c r="C52" s="3"/>
      <c r="D52" s="3"/>
      <c r="E52" s="3"/>
      <c r="F52" s="3"/>
      <c r="G52" s="3"/>
      <c r="H52" s="3"/>
    </row>
    <row r="53" spans="1:94" s="1" customFormat="1" x14ac:dyDescent="0.25">
      <c r="A53" s="3"/>
      <c r="B53" s="3"/>
      <c r="C53" s="3"/>
      <c r="D53" s="3"/>
      <c r="E53" s="3"/>
      <c r="F53" s="3"/>
      <c r="G53" s="3"/>
      <c r="H53" s="3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10"/>
    </row>
    <row r="54" spans="1:94" s="1" customFormat="1" x14ac:dyDescent="0.25">
      <c r="A54" s="3"/>
      <c r="B54" s="3"/>
      <c r="C54" s="3"/>
      <c r="D54" s="3"/>
      <c r="E54" s="3"/>
      <c r="F54" s="3"/>
      <c r="G54" s="3"/>
      <c r="H54" s="3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10"/>
    </row>
    <row r="55" spans="1:94" s="1" customFormat="1" x14ac:dyDescent="0.25">
      <c r="A55" s="3"/>
      <c r="B55" s="3"/>
      <c r="C55" s="3"/>
      <c r="D55" s="3"/>
      <c r="E55" s="3"/>
      <c r="F55" s="3"/>
      <c r="G55" s="3"/>
      <c r="H55" s="3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10"/>
    </row>
    <row r="56" spans="1:94" s="1" customFormat="1" x14ac:dyDescent="0.25">
      <c r="A56" s="3"/>
      <c r="B56" s="3"/>
      <c r="C56" s="3"/>
      <c r="D56" s="3"/>
      <c r="E56" s="3"/>
      <c r="F56" s="3"/>
      <c r="G56" s="3"/>
      <c r="H56" s="3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10"/>
    </row>
    <row r="57" spans="1:94" s="1" customFormat="1" x14ac:dyDescent="0.25">
      <c r="A57" s="3"/>
      <c r="B57" s="3"/>
      <c r="C57" s="3"/>
      <c r="D57" s="3"/>
      <c r="E57" s="3"/>
      <c r="F57" s="3"/>
      <c r="G57" s="3"/>
      <c r="H57" s="3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10"/>
    </row>
    <row r="58" spans="1:94" s="1" customFormat="1" x14ac:dyDescent="0.25">
      <c r="A58" s="3"/>
      <c r="B58" s="3"/>
      <c r="C58" s="3"/>
      <c r="D58" s="3"/>
      <c r="E58" s="3"/>
      <c r="F58" s="3"/>
      <c r="G58" s="3"/>
      <c r="H58" s="3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10"/>
    </row>
    <row r="59" spans="1:94" s="1" customFormat="1" x14ac:dyDescent="0.25">
      <c r="A59" s="3"/>
      <c r="B59" s="3"/>
      <c r="C59" s="3"/>
      <c r="D59" s="3"/>
      <c r="E59" s="3"/>
      <c r="F59" s="3"/>
      <c r="G59" s="3"/>
      <c r="H59" s="3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10"/>
    </row>
    <row r="60" spans="1:94" s="1" customFormat="1" x14ac:dyDescent="0.25">
      <c r="A60" s="3"/>
      <c r="B60" s="3"/>
      <c r="C60" s="3"/>
      <c r="D60" s="3"/>
      <c r="E60" s="3"/>
      <c r="F60" s="3"/>
      <c r="G60" s="3"/>
      <c r="H60" s="3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10"/>
    </row>
    <row r="61" spans="1:94" s="1" customFormat="1" x14ac:dyDescent="0.25">
      <c r="A61" s="3"/>
      <c r="B61" s="3"/>
      <c r="C61" s="3"/>
      <c r="D61" s="3"/>
      <c r="E61" s="3"/>
      <c r="F61" s="3"/>
      <c r="G61" s="3"/>
      <c r="H61" s="3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10"/>
    </row>
    <row r="62" spans="1:94" s="1" customFormat="1" x14ac:dyDescent="0.25">
      <c r="A62" s="3"/>
      <c r="B62" s="3"/>
      <c r="C62" s="3"/>
      <c r="D62" s="3"/>
      <c r="E62" s="3"/>
      <c r="F62" s="3"/>
      <c r="G62" s="3"/>
      <c r="H62" s="3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10"/>
    </row>
    <row r="63" spans="1:94" s="1" customFormat="1" x14ac:dyDescent="0.25">
      <c r="A63" s="3"/>
      <c r="B63" s="3"/>
      <c r="C63" s="3"/>
      <c r="D63" s="3"/>
      <c r="E63" s="3"/>
      <c r="F63" s="3"/>
      <c r="G63" s="3"/>
      <c r="H63" s="3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10"/>
    </row>
    <row r="64" spans="1:94" s="1" customFormat="1" x14ac:dyDescent="0.25">
      <c r="A64" s="3"/>
      <c r="B64" s="3"/>
      <c r="C64" s="3"/>
      <c r="D64" s="3"/>
      <c r="E64" s="3"/>
      <c r="F64" s="3"/>
      <c r="G64" s="3"/>
      <c r="H64" s="3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10"/>
    </row>
    <row r="65" spans="1:94" s="1" customFormat="1" x14ac:dyDescent="0.25">
      <c r="A65" s="3"/>
      <c r="B65" s="3"/>
      <c r="C65" s="3"/>
      <c r="D65" s="3"/>
      <c r="E65" s="3"/>
      <c r="F65" s="3"/>
      <c r="G65" s="3"/>
      <c r="H65" s="3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10"/>
    </row>
    <row r="66" spans="1:94" s="1" customFormat="1" x14ac:dyDescent="0.25">
      <c r="A66" s="3"/>
      <c r="B66" s="3"/>
      <c r="C66" s="3"/>
      <c r="D66" s="3"/>
      <c r="E66" s="3"/>
      <c r="F66" s="3"/>
      <c r="G66" s="3"/>
      <c r="H66" s="3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10"/>
    </row>
    <row r="67" spans="1:94" s="1" customFormat="1" x14ac:dyDescent="0.25">
      <c r="A67" s="3"/>
      <c r="B67" s="3"/>
      <c r="C67" s="3"/>
      <c r="D67" s="3"/>
      <c r="E67" s="3"/>
      <c r="F67" s="3"/>
      <c r="G67" s="3"/>
      <c r="H67" s="3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10"/>
    </row>
    <row r="68" spans="1:94" s="1" customFormat="1" x14ac:dyDescent="0.25">
      <c r="A68" s="3"/>
      <c r="B68" s="3"/>
      <c r="C68" s="3"/>
      <c r="D68" s="3"/>
      <c r="E68" s="3"/>
      <c r="F68" s="3"/>
      <c r="G68" s="3"/>
      <c r="H68" s="3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10"/>
    </row>
    <row r="69" spans="1:94" s="1" customFormat="1" x14ac:dyDescent="0.25">
      <c r="A69" s="3"/>
      <c r="B69" s="3"/>
      <c r="C69" s="3"/>
      <c r="D69" s="3"/>
      <c r="E69" s="3"/>
      <c r="F69" s="3"/>
      <c r="G69" s="3"/>
      <c r="H69" s="3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10"/>
    </row>
    <row r="70" spans="1:94" s="1" customFormat="1" x14ac:dyDescent="0.25">
      <c r="A70" s="3"/>
      <c r="B70" s="3"/>
      <c r="C70" s="3"/>
      <c r="D70" s="3"/>
      <c r="E70" s="3"/>
      <c r="F70" s="3"/>
      <c r="G70" s="3"/>
      <c r="H70" s="3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10"/>
    </row>
    <row r="71" spans="1:94" s="1" customFormat="1" x14ac:dyDescent="0.25">
      <c r="A71" s="3"/>
      <c r="B71" s="3"/>
      <c r="C71" s="3"/>
      <c r="D71" s="3"/>
      <c r="E71" s="3"/>
      <c r="F71" s="3"/>
      <c r="G71" s="3"/>
      <c r="H71" s="3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10"/>
    </row>
    <row r="72" spans="1:94" s="1" customFormat="1" x14ac:dyDescent="0.25">
      <c r="A72" s="3"/>
      <c r="B72" s="3"/>
      <c r="C72" s="3"/>
      <c r="D72" s="3"/>
      <c r="E72" s="3"/>
      <c r="F72" s="3"/>
      <c r="G72" s="3"/>
      <c r="H72" s="3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10"/>
    </row>
    <row r="73" spans="1:94" s="1" customFormat="1" x14ac:dyDescent="0.25">
      <c r="A73" s="3"/>
      <c r="B73" s="3"/>
      <c r="C73" s="3"/>
      <c r="D73" s="3"/>
      <c r="E73" s="3"/>
      <c r="F73" s="3"/>
      <c r="G73" s="3"/>
      <c r="H73" s="3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10"/>
    </row>
    <row r="74" spans="1:94" s="1" customFormat="1" x14ac:dyDescent="0.25">
      <c r="A74" s="3"/>
      <c r="B74" s="3"/>
      <c r="C74" s="3"/>
      <c r="D74" s="3"/>
      <c r="E74" s="3"/>
      <c r="F74" s="3"/>
      <c r="G74" s="3"/>
      <c r="H74" s="3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10"/>
    </row>
    <row r="75" spans="1:94" s="1" customFormat="1" x14ac:dyDescent="0.25">
      <c r="A75" s="3"/>
      <c r="B75" s="3"/>
      <c r="C75" s="3"/>
      <c r="D75" s="3"/>
      <c r="E75" s="3"/>
      <c r="F75" s="3"/>
      <c r="G75" s="3"/>
      <c r="H75" s="3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10"/>
    </row>
    <row r="76" spans="1:94" s="1" customFormat="1" x14ac:dyDescent="0.25">
      <c r="A76" s="3"/>
      <c r="B76" s="3"/>
      <c r="C76" s="3"/>
      <c r="D76" s="3"/>
      <c r="E76" s="3"/>
      <c r="F76" s="3"/>
      <c r="G76" s="3"/>
      <c r="H76" s="3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10"/>
    </row>
    <row r="77" spans="1:94" s="1" customFormat="1" x14ac:dyDescent="0.25">
      <c r="A77" s="3"/>
      <c r="B77" s="3"/>
      <c r="C77" s="3"/>
      <c r="D77" s="3"/>
      <c r="E77" s="3"/>
      <c r="F77" s="3"/>
      <c r="G77" s="3"/>
      <c r="H77" s="3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10"/>
    </row>
    <row r="78" spans="1:94" s="1" customFormat="1" x14ac:dyDescent="0.25">
      <c r="A78" s="3"/>
      <c r="B78" s="3"/>
      <c r="C78" s="3"/>
      <c r="D78" s="3"/>
      <c r="E78" s="3"/>
      <c r="F78" s="3"/>
      <c r="G78" s="3"/>
      <c r="H78" s="3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10"/>
    </row>
    <row r="79" spans="1:94" s="1" customFormat="1" x14ac:dyDescent="0.25">
      <c r="A79" s="3"/>
      <c r="B79" s="3"/>
      <c r="C79" s="3"/>
      <c r="D79" s="3"/>
      <c r="E79" s="3"/>
      <c r="F79" s="3"/>
      <c r="G79" s="3"/>
      <c r="H79" s="3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10"/>
    </row>
    <row r="80" spans="1:94" s="1" customFormat="1" x14ac:dyDescent="0.25">
      <c r="A80" s="3"/>
      <c r="B80" s="3"/>
      <c r="C80" s="3"/>
      <c r="D80" s="3"/>
      <c r="E80" s="3"/>
      <c r="F80" s="3"/>
      <c r="G80" s="3"/>
      <c r="H80" s="3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10"/>
    </row>
    <row r="81" spans="1:94" s="1" customFormat="1" x14ac:dyDescent="0.25">
      <c r="A81" s="3"/>
      <c r="B81" s="3"/>
      <c r="C81" s="3"/>
      <c r="D81" s="3"/>
      <c r="E81" s="3"/>
      <c r="F81" s="3"/>
      <c r="G81" s="3"/>
      <c r="H81" s="3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10"/>
    </row>
    <row r="82" spans="1:94" s="1" customFormat="1" x14ac:dyDescent="0.25">
      <c r="A82" s="3"/>
      <c r="B82" s="3"/>
      <c r="C82" s="3"/>
      <c r="D82" s="3"/>
      <c r="E82" s="3"/>
      <c r="F82" s="3"/>
      <c r="G82" s="3"/>
      <c r="H82" s="3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10"/>
    </row>
    <row r="83" spans="1:94" s="1" customFormat="1" x14ac:dyDescent="0.25">
      <c r="A83" s="3"/>
      <c r="B83" s="3"/>
      <c r="C83" s="3"/>
      <c r="D83" s="3"/>
      <c r="E83" s="3"/>
      <c r="F83" s="3"/>
      <c r="G83" s="3"/>
      <c r="H83" s="3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10"/>
    </row>
    <row r="84" spans="1:94" s="1" customFormat="1" x14ac:dyDescent="0.25">
      <c r="A84" s="3"/>
      <c r="B84" s="3"/>
      <c r="C84" s="3"/>
      <c r="D84" s="3"/>
      <c r="E84" s="3"/>
      <c r="F84" s="3"/>
      <c r="G84" s="3"/>
      <c r="H84" s="3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10"/>
    </row>
    <row r="85" spans="1:94" s="1" customFormat="1" x14ac:dyDescent="0.25">
      <c r="A85" s="3"/>
      <c r="B85" s="3"/>
      <c r="C85" s="3"/>
      <c r="D85" s="3"/>
      <c r="E85" s="3"/>
      <c r="F85" s="3"/>
      <c r="G85" s="3"/>
      <c r="H85" s="3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10"/>
    </row>
    <row r="86" spans="1:94" s="1" customFormat="1" x14ac:dyDescent="0.25">
      <c r="A86" s="3"/>
      <c r="B86" s="3"/>
      <c r="C86" s="3"/>
      <c r="D86" s="3"/>
      <c r="E86" s="3"/>
      <c r="F86" s="3"/>
      <c r="G86" s="3"/>
      <c r="H86" s="3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10"/>
    </row>
    <row r="87" spans="1:94" s="1" customFormat="1" x14ac:dyDescent="0.25">
      <c r="A87" s="3"/>
      <c r="B87" s="3"/>
      <c r="C87" s="3"/>
      <c r="D87" s="3"/>
      <c r="E87" s="3"/>
      <c r="F87" s="3"/>
      <c r="G87" s="3"/>
      <c r="H87" s="3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10"/>
    </row>
    <row r="88" spans="1:94" s="1" customFormat="1" x14ac:dyDescent="0.25">
      <c r="A88" s="3"/>
      <c r="B88" s="3"/>
      <c r="C88" s="3"/>
      <c r="D88" s="3"/>
      <c r="E88" s="3"/>
      <c r="F88" s="3"/>
      <c r="G88" s="3"/>
      <c r="H88" s="3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10"/>
    </row>
    <row r="89" spans="1:94" s="1" customFormat="1" x14ac:dyDescent="0.25">
      <c r="A89" s="3"/>
      <c r="B89" s="3"/>
      <c r="C89" s="3"/>
      <c r="D89" s="3"/>
      <c r="E89" s="3"/>
      <c r="F89" s="3"/>
      <c r="G89" s="3"/>
      <c r="H89" s="3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10"/>
    </row>
    <row r="90" spans="1:94" s="1" customFormat="1" x14ac:dyDescent="0.25">
      <c r="A90" s="3"/>
      <c r="B90" s="3"/>
      <c r="C90" s="3"/>
      <c r="D90" s="3"/>
      <c r="E90" s="3"/>
      <c r="F90" s="3"/>
      <c r="G90" s="3"/>
      <c r="H90" s="3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10"/>
    </row>
    <row r="91" spans="1:94" s="1" customFormat="1" x14ac:dyDescent="0.25">
      <c r="A91" s="3"/>
      <c r="B91" s="3"/>
      <c r="C91" s="3"/>
      <c r="D91" s="3"/>
      <c r="E91" s="3"/>
      <c r="F91" s="3"/>
      <c r="G91" s="3"/>
      <c r="H91" s="3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10"/>
    </row>
    <row r="92" spans="1:94" s="1" customFormat="1" x14ac:dyDescent="0.25">
      <c r="A92" s="3"/>
      <c r="B92" s="3"/>
      <c r="C92" s="3"/>
      <c r="D92" s="3"/>
      <c r="E92" s="3"/>
      <c r="F92" s="3"/>
      <c r="G92" s="3"/>
      <c r="H92" s="3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10"/>
    </row>
    <row r="93" spans="1:94" s="1" customFormat="1" x14ac:dyDescent="0.25">
      <c r="A93" s="3"/>
      <c r="B93" s="3"/>
      <c r="C93" s="3"/>
      <c r="D93" s="3"/>
      <c r="E93" s="3"/>
      <c r="F93" s="3"/>
      <c r="G93" s="3"/>
      <c r="H93" s="3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10"/>
    </row>
    <row r="94" spans="1:94" s="1" customFormat="1" x14ac:dyDescent="0.25">
      <c r="A94" s="3"/>
      <c r="B94" s="3"/>
      <c r="C94" s="3"/>
      <c r="D94" s="3"/>
      <c r="E94" s="3"/>
      <c r="F94" s="3"/>
      <c r="G94" s="3"/>
      <c r="H94" s="3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10"/>
    </row>
    <row r="95" spans="1:94" s="1" customFormat="1" x14ac:dyDescent="0.25">
      <c r="A95" s="3"/>
      <c r="B95" s="3"/>
      <c r="C95" s="3"/>
      <c r="D95" s="3"/>
      <c r="E95" s="3"/>
      <c r="F95" s="3"/>
      <c r="G95" s="3"/>
      <c r="H95" s="3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10"/>
    </row>
    <row r="96" spans="1:94" s="1" customFormat="1" x14ac:dyDescent="0.25">
      <c r="A96" s="3"/>
      <c r="B96" s="3"/>
      <c r="C96" s="3"/>
      <c r="D96" s="3"/>
      <c r="E96" s="3"/>
      <c r="F96" s="3"/>
      <c r="G96" s="3"/>
      <c r="H96" s="3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10"/>
    </row>
    <row r="97" spans="1:94" s="1" customFormat="1" x14ac:dyDescent="0.25">
      <c r="A97" s="3"/>
      <c r="B97" s="3"/>
      <c r="C97" s="3"/>
      <c r="D97" s="3"/>
      <c r="E97" s="3"/>
      <c r="F97" s="3"/>
      <c r="G97" s="3"/>
      <c r="H97" s="3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10"/>
    </row>
    <row r="98" spans="1:94" s="1" customFormat="1" x14ac:dyDescent="0.25">
      <c r="A98" s="3"/>
      <c r="B98" s="3"/>
      <c r="C98" s="3"/>
      <c r="D98" s="3"/>
      <c r="E98" s="3"/>
      <c r="F98" s="3"/>
      <c r="G98" s="3"/>
      <c r="H98" s="3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10"/>
    </row>
    <row r="99" spans="1:94" s="1" customFormat="1" x14ac:dyDescent="0.25">
      <c r="A99" s="3"/>
      <c r="B99" s="3"/>
      <c r="C99" s="3"/>
      <c r="D99" s="3"/>
      <c r="E99" s="3"/>
      <c r="F99" s="3"/>
      <c r="G99" s="3"/>
      <c r="H99" s="3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10"/>
    </row>
    <row r="100" spans="1:94" s="1" customFormat="1" x14ac:dyDescent="0.25">
      <c r="A100" s="3"/>
      <c r="B100" s="3"/>
      <c r="C100" s="3"/>
      <c r="D100" s="3"/>
      <c r="E100" s="3"/>
      <c r="F100" s="3"/>
      <c r="G100" s="3"/>
      <c r="H100" s="3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10"/>
    </row>
    <row r="101" spans="1:94" s="1" customFormat="1" x14ac:dyDescent="0.25">
      <c r="A101" s="3"/>
      <c r="B101" s="3"/>
      <c r="C101" s="3"/>
      <c r="D101" s="3"/>
      <c r="E101" s="3"/>
      <c r="F101" s="3"/>
      <c r="G101" s="3"/>
      <c r="H101" s="3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10"/>
    </row>
    <row r="102" spans="1:94" s="1" customFormat="1" x14ac:dyDescent="0.25">
      <c r="A102" s="3"/>
      <c r="B102" s="3"/>
      <c r="C102" s="3"/>
      <c r="D102" s="3"/>
      <c r="E102" s="3"/>
      <c r="F102" s="3"/>
      <c r="G102" s="3"/>
      <c r="H102" s="3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10"/>
    </row>
    <row r="103" spans="1:94" s="1" customFormat="1" x14ac:dyDescent="0.25">
      <c r="A103" s="3"/>
      <c r="B103" s="3"/>
      <c r="C103" s="3"/>
      <c r="D103" s="3"/>
      <c r="E103" s="3"/>
      <c r="F103" s="3"/>
      <c r="G103" s="3"/>
      <c r="H103" s="3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10"/>
    </row>
    <row r="104" spans="1:94" s="1" customFormat="1" x14ac:dyDescent="0.25">
      <c r="A104" s="3"/>
      <c r="B104" s="3"/>
      <c r="C104" s="3"/>
      <c r="D104" s="3"/>
      <c r="E104" s="3"/>
      <c r="F104" s="3"/>
      <c r="G104" s="3"/>
      <c r="H104" s="3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10"/>
    </row>
    <row r="105" spans="1:94" s="1" customFormat="1" x14ac:dyDescent="0.25">
      <c r="A105" s="3"/>
      <c r="B105" s="3"/>
      <c r="C105" s="3"/>
      <c r="D105" s="3"/>
      <c r="E105" s="3"/>
      <c r="F105" s="3"/>
      <c r="G105" s="3"/>
      <c r="H105" s="3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10"/>
    </row>
    <row r="106" spans="1:94" s="1" customFormat="1" x14ac:dyDescent="0.25">
      <c r="A106" s="3"/>
      <c r="B106" s="3"/>
      <c r="C106" s="3"/>
      <c r="D106" s="3"/>
      <c r="E106" s="3"/>
      <c r="F106" s="3"/>
      <c r="G106" s="3"/>
      <c r="H106" s="3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10"/>
    </row>
    <row r="107" spans="1:94" s="1" customFormat="1" x14ac:dyDescent="0.25">
      <c r="A107" s="3"/>
      <c r="B107" s="3"/>
      <c r="C107" s="3"/>
      <c r="D107" s="3"/>
      <c r="E107" s="3"/>
      <c r="F107" s="3"/>
      <c r="G107" s="3"/>
      <c r="H107" s="3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10"/>
    </row>
    <row r="108" spans="1:94" s="1" customFormat="1" x14ac:dyDescent="0.25">
      <c r="A108" s="3"/>
      <c r="B108" s="3"/>
      <c r="C108" s="3"/>
      <c r="D108" s="3"/>
      <c r="E108" s="3"/>
      <c r="F108" s="3"/>
      <c r="G108" s="3"/>
      <c r="H108" s="3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10"/>
    </row>
    <row r="109" spans="1:94" s="1" customFormat="1" x14ac:dyDescent="0.25">
      <c r="A109" s="3"/>
      <c r="B109" s="3"/>
      <c r="C109" s="3"/>
      <c r="D109" s="3"/>
      <c r="E109" s="3"/>
      <c r="F109" s="3"/>
      <c r="G109" s="3"/>
      <c r="H109" s="3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10"/>
    </row>
    <row r="110" spans="1:94" s="1" customFormat="1" x14ac:dyDescent="0.25">
      <c r="A110" s="3"/>
      <c r="B110" s="3"/>
      <c r="C110" s="3"/>
      <c r="D110" s="3"/>
      <c r="E110" s="3"/>
      <c r="F110" s="3"/>
      <c r="G110" s="3"/>
      <c r="H110" s="3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10"/>
    </row>
    <row r="111" spans="1:94" s="1" customFormat="1" x14ac:dyDescent="0.25">
      <c r="A111" s="3"/>
      <c r="B111" s="3"/>
      <c r="C111" s="3"/>
      <c r="D111" s="3"/>
      <c r="E111" s="3"/>
      <c r="F111" s="3"/>
      <c r="G111" s="3"/>
      <c r="H111" s="3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10"/>
    </row>
    <row r="112" spans="1:94" s="1" customFormat="1" x14ac:dyDescent="0.25">
      <c r="A112" s="3"/>
      <c r="B112" s="3"/>
      <c r="C112" s="3"/>
      <c r="D112" s="3"/>
      <c r="E112" s="3"/>
      <c r="F112" s="3"/>
      <c r="G112" s="3"/>
      <c r="H112" s="3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10"/>
    </row>
    <row r="113" spans="1:94" s="1" customFormat="1" x14ac:dyDescent="0.25">
      <c r="A113" s="3"/>
      <c r="B113" s="3"/>
      <c r="C113" s="3"/>
      <c r="D113" s="3"/>
      <c r="E113" s="3"/>
      <c r="F113" s="3"/>
      <c r="G113" s="3"/>
      <c r="H113" s="3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10"/>
    </row>
    <row r="114" spans="1:94" s="1" customFormat="1" x14ac:dyDescent="0.25">
      <c r="A114" s="3"/>
      <c r="B114" s="3"/>
      <c r="C114" s="3"/>
      <c r="D114" s="3"/>
      <c r="E114" s="3"/>
      <c r="F114" s="3"/>
      <c r="G114" s="3"/>
      <c r="H114" s="3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10"/>
    </row>
    <row r="115" spans="1:94" s="1" customFormat="1" x14ac:dyDescent="0.25">
      <c r="A115" s="3"/>
      <c r="B115" s="3"/>
      <c r="C115" s="3"/>
      <c r="D115" s="3"/>
      <c r="E115" s="3"/>
      <c r="F115" s="3"/>
      <c r="G115" s="3"/>
      <c r="H115" s="3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10"/>
    </row>
    <row r="116" spans="1:94" s="1" customFormat="1" x14ac:dyDescent="0.25">
      <c r="A116" s="3"/>
      <c r="B116" s="3"/>
      <c r="C116" s="3"/>
      <c r="D116" s="3"/>
      <c r="E116" s="3"/>
      <c r="F116" s="3"/>
      <c r="G116" s="3"/>
      <c r="H116" s="3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10"/>
    </row>
    <row r="117" spans="1:94" s="1" customFormat="1" x14ac:dyDescent="0.25">
      <c r="A117" s="3"/>
      <c r="B117" s="3"/>
      <c r="C117" s="3"/>
      <c r="D117" s="3"/>
      <c r="E117" s="3"/>
      <c r="F117" s="3"/>
      <c r="G117" s="3"/>
      <c r="H117" s="3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10"/>
    </row>
    <row r="118" spans="1:94" s="1" customFormat="1" x14ac:dyDescent="0.25">
      <c r="A118" s="3"/>
      <c r="B118" s="3"/>
      <c r="C118" s="3"/>
      <c r="D118" s="3"/>
      <c r="E118" s="3"/>
      <c r="F118" s="3"/>
      <c r="G118" s="3"/>
      <c r="H118" s="3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10"/>
    </row>
    <row r="119" spans="1:94" s="1" customFormat="1" x14ac:dyDescent="0.25">
      <c r="A119" s="3"/>
      <c r="B119" s="3"/>
      <c r="C119" s="3"/>
      <c r="D119" s="3"/>
      <c r="E119" s="3"/>
      <c r="F119" s="3"/>
      <c r="G119" s="3"/>
      <c r="H119" s="3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10"/>
    </row>
    <row r="120" spans="1:94" s="1" customFormat="1" x14ac:dyDescent="0.25">
      <c r="A120" s="3"/>
      <c r="B120" s="3"/>
      <c r="C120" s="3"/>
      <c r="D120" s="3"/>
      <c r="E120" s="3"/>
      <c r="F120" s="3"/>
      <c r="G120" s="3"/>
      <c r="H120" s="3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10"/>
    </row>
    <row r="121" spans="1:94" s="1" customFormat="1" x14ac:dyDescent="0.25">
      <c r="A121" s="3"/>
      <c r="B121" s="3"/>
      <c r="C121" s="3"/>
      <c r="D121" s="3"/>
      <c r="E121" s="3"/>
      <c r="F121" s="3"/>
      <c r="G121" s="3"/>
      <c r="H121" s="3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10"/>
    </row>
    <row r="122" spans="1:94" s="1" customFormat="1" x14ac:dyDescent="0.25">
      <c r="A122" s="3"/>
      <c r="B122" s="3"/>
      <c r="C122" s="3"/>
      <c r="D122" s="3"/>
      <c r="E122" s="3"/>
      <c r="F122" s="3"/>
      <c r="G122" s="3"/>
      <c r="H122" s="3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10"/>
    </row>
    <row r="123" spans="1:94" s="1" customFormat="1" x14ac:dyDescent="0.25">
      <c r="A123" s="3"/>
      <c r="B123" s="3"/>
      <c r="C123" s="3"/>
      <c r="D123" s="3"/>
      <c r="E123" s="3"/>
      <c r="F123" s="3"/>
      <c r="G123" s="3"/>
      <c r="H123" s="3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10"/>
    </row>
    <row r="124" spans="1:94" s="1" customFormat="1" x14ac:dyDescent="0.25">
      <c r="A124" s="3"/>
      <c r="B124" s="3"/>
      <c r="C124" s="3"/>
      <c r="D124" s="3"/>
      <c r="E124" s="3"/>
      <c r="F124" s="3"/>
      <c r="G124" s="3"/>
      <c r="H124" s="3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10"/>
    </row>
    <row r="125" spans="1:94" s="1" customFormat="1" x14ac:dyDescent="0.25">
      <c r="A125" s="3"/>
      <c r="B125" s="3"/>
      <c r="C125" s="3"/>
      <c r="D125" s="3"/>
      <c r="E125" s="3"/>
      <c r="F125" s="3"/>
      <c r="G125" s="3"/>
      <c r="H125" s="3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10"/>
    </row>
    <row r="126" spans="1:94" s="1" customFormat="1" x14ac:dyDescent="0.25">
      <c r="A126" s="3"/>
      <c r="B126" s="3"/>
      <c r="C126" s="3"/>
      <c r="D126" s="3"/>
      <c r="E126" s="3"/>
      <c r="F126" s="3"/>
      <c r="G126" s="3"/>
      <c r="H126" s="3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10"/>
    </row>
    <row r="127" spans="1:94" s="1" customFormat="1" x14ac:dyDescent="0.25">
      <c r="A127" s="3"/>
      <c r="B127" s="3"/>
      <c r="C127" s="3"/>
      <c r="D127" s="3"/>
      <c r="E127" s="3"/>
      <c r="F127" s="3"/>
      <c r="G127" s="3"/>
      <c r="H127" s="3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10"/>
    </row>
    <row r="128" spans="1:94" s="1" customFormat="1" x14ac:dyDescent="0.25">
      <c r="A128" s="3"/>
      <c r="B128" s="3"/>
      <c r="C128" s="3"/>
      <c r="D128" s="3"/>
      <c r="E128" s="3"/>
      <c r="F128" s="3"/>
      <c r="G128" s="3"/>
      <c r="H128" s="3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10"/>
    </row>
    <row r="129" spans="1:94" s="1" customFormat="1" x14ac:dyDescent="0.25">
      <c r="A129" s="3"/>
      <c r="B129" s="3"/>
      <c r="C129" s="3"/>
      <c r="D129" s="3"/>
      <c r="E129" s="3"/>
      <c r="F129" s="3"/>
      <c r="G129" s="3"/>
      <c r="H129" s="3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10"/>
    </row>
    <row r="130" spans="1:94" s="1" customFormat="1" x14ac:dyDescent="0.25">
      <c r="A130" s="3"/>
      <c r="B130" s="3"/>
      <c r="C130" s="3"/>
      <c r="D130" s="3"/>
      <c r="E130" s="3"/>
      <c r="F130" s="3"/>
      <c r="G130" s="3"/>
      <c r="H130" s="3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10"/>
    </row>
    <row r="131" spans="1:94" s="1" customFormat="1" x14ac:dyDescent="0.25">
      <c r="A131" s="3"/>
      <c r="B131" s="3"/>
      <c r="C131" s="3"/>
      <c r="D131" s="3"/>
      <c r="E131" s="3"/>
      <c r="F131" s="3"/>
      <c r="G131" s="3"/>
      <c r="H131" s="3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10"/>
    </row>
    <row r="132" spans="1:94" s="1" customFormat="1" x14ac:dyDescent="0.25">
      <c r="A132" s="3"/>
      <c r="B132" s="3"/>
      <c r="C132" s="3"/>
      <c r="D132" s="3"/>
      <c r="E132" s="3"/>
      <c r="F132" s="3"/>
      <c r="G132" s="3"/>
      <c r="H132" s="3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10"/>
    </row>
    <row r="133" spans="1:94" s="1" customFormat="1" x14ac:dyDescent="0.25">
      <c r="A133" s="3"/>
      <c r="B133" s="3"/>
      <c r="C133" s="3"/>
      <c r="D133" s="3"/>
      <c r="E133" s="3"/>
      <c r="F133" s="3"/>
      <c r="G133" s="3"/>
      <c r="H133" s="3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10"/>
    </row>
    <row r="134" spans="1:94" s="1" customFormat="1" x14ac:dyDescent="0.25">
      <c r="A134" s="3"/>
      <c r="B134" s="3"/>
      <c r="C134" s="3"/>
      <c r="D134" s="3"/>
      <c r="E134" s="3"/>
      <c r="F134" s="3"/>
      <c r="G134" s="3"/>
      <c r="H134" s="3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10"/>
    </row>
    <row r="135" spans="1:94" s="1" customFormat="1" x14ac:dyDescent="0.25">
      <c r="A135" s="3"/>
      <c r="B135" s="3"/>
      <c r="C135" s="3"/>
      <c r="D135" s="3"/>
      <c r="E135" s="3"/>
      <c r="F135" s="3"/>
      <c r="G135" s="3"/>
      <c r="H135" s="3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10"/>
    </row>
    <row r="136" spans="1:94" s="1" customFormat="1" x14ac:dyDescent="0.25">
      <c r="A136" s="3"/>
      <c r="B136" s="3"/>
      <c r="C136" s="3"/>
      <c r="D136" s="3"/>
      <c r="E136" s="3"/>
      <c r="F136" s="3"/>
      <c r="G136" s="3"/>
      <c r="H136" s="3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10"/>
    </row>
    <row r="137" spans="1:94" s="1" customFormat="1" x14ac:dyDescent="0.25">
      <c r="A137" s="3"/>
      <c r="B137" s="3"/>
      <c r="C137" s="3"/>
      <c r="D137" s="3"/>
      <c r="E137" s="3"/>
      <c r="F137" s="3"/>
      <c r="G137" s="3"/>
      <c r="H137" s="3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10"/>
    </row>
    <row r="138" spans="1:94" s="1" customFormat="1" x14ac:dyDescent="0.25">
      <c r="A138" s="3"/>
      <c r="B138" s="3"/>
      <c r="C138" s="3"/>
      <c r="D138" s="3"/>
      <c r="E138" s="3"/>
      <c r="F138" s="3"/>
      <c r="G138" s="3"/>
      <c r="H138" s="3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10"/>
    </row>
    <row r="139" spans="1:94" s="1" customFormat="1" x14ac:dyDescent="0.25">
      <c r="A139" s="3"/>
      <c r="B139" s="3"/>
      <c r="C139" s="3"/>
      <c r="D139" s="3"/>
      <c r="E139" s="3"/>
      <c r="F139" s="3"/>
      <c r="G139" s="3"/>
      <c r="H139" s="3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10"/>
    </row>
    <row r="140" spans="1:94" s="1" customFormat="1" x14ac:dyDescent="0.25">
      <c r="A140" s="3"/>
      <c r="B140" s="3"/>
      <c r="C140" s="3"/>
      <c r="D140" s="3"/>
      <c r="E140" s="3"/>
      <c r="F140" s="3"/>
      <c r="G140" s="3"/>
      <c r="H140" s="3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10"/>
    </row>
    <row r="141" spans="1:94" s="1" customFormat="1" x14ac:dyDescent="0.25">
      <c r="A141" s="3"/>
      <c r="B141" s="3"/>
      <c r="C141" s="3"/>
      <c r="D141" s="3"/>
      <c r="E141" s="3"/>
      <c r="F141" s="3"/>
      <c r="G141" s="3"/>
      <c r="H141" s="3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10"/>
    </row>
    <row r="142" spans="1:94" s="1" customFormat="1" x14ac:dyDescent="0.25">
      <c r="A142" s="3"/>
      <c r="B142" s="3"/>
      <c r="C142" s="3"/>
      <c r="D142" s="3"/>
      <c r="E142" s="3"/>
      <c r="F142" s="3"/>
      <c r="G142" s="3"/>
      <c r="H142" s="3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10"/>
    </row>
    <row r="143" spans="1:94" s="1" customFormat="1" x14ac:dyDescent="0.25">
      <c r="A143" s="3"/>
      <c r="B143" s="3"/>
      <c r="C143" s="3"/>
      <c r="D143" s="3"/>
      <c r="E143" s="3"/>
      <c r="F143" s="3"/>
      <c r="G143" s="3"/>
      <c r="H143" s="3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10"/>
    </row>
    <row r="144" spans="1:94" s="1" customFormat="1" x14ac:dyDescent="0.25">
      <c r="A144" s="3"/>
      <c r="B144" s="3"/>
      <c r="C144" s="3"/>
      <c r="D144" s="3"/>
      <c r="E144" s="3"/>
      <c r="F144" s="3"/>
      <c r="G144" s="3"/>
      <c r="H144" s="3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10"/>
    </row>
    <row r="145" spans="1:94" s="1" customFormat="1" x14ac:dyDescent="0.25">
      <c r="A145" s="3"/>
      <c r="B145" s="3"/>
      <c r="C145" s="3"/>
      <c r="D145" s="3"/>
      <c r="E145" s="3"/>
      <c r="F145" s="3"/>
      <c r="G145" s="3"/>
      <c r="H145" s="3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10"/>
    </row>
    <row r="146" spans="1:94" s="1" customFormat="1" x14ac:dyDescent="0.25">
      <c r="A146" s="3"/>
      <c r="B146" s="3"/>
      <c r="C146" s="3"/>
      <c r="D146" s="3"/>
      <c r="E146" s="3"/>
      <c r="F146" s="3"/>
      <c r="G146" s="3"/>
      <c r="H146" s="3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10"/>
    </row>
    <row r="147" spans="1:94" s="1" customFormat="1" x14ac:dyDescent="0.25">
      <c r="A147" s="3"/>
      <c r="B147" s="3"/>
      <c r="C147" s="3"/>
      <c r="D147" s="3"/>
      <c r="E147" s="3"/>
      <c r="F147" s="3"/>
      <c r="G147" s="3"/>
      <c r="H147" s="3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10"/>
    </row>
    <row r="148" spans="1:94" s="1" customFormat="1" x14ac:dyDescent="0.25">
      <c r="A148" s="3"/>
      <c r="B148" s="3"/>
      <c r="C148" s="3"/>
      <c r="D148" s="3"/>
      <c r="E148" s="3"/>
      <c r="F148" s="3"/>
      <c r="G148" s="3"/>
      <c r="H148" s="3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10"/>
    </row>
    <row r="149" spans="1:94" s="1" customFormat="1" x14ac:dyDescent="0.25">
      <c r="A149" s="3"/>
      <c r="B149" s="3"/>
      <c r="C149" s="3"/>
      <c r="D149" s="3"/>
      <c r="E149" s="3"/>
      <c r="F149" s="3"/>
      <c r="G149" s="3"/>
      <c r="H149" s="3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10"/>
    </row>
    <row r="150" spans="1:94" s="1" customFormat="1" x14ac:dyDescent="0.25">
      <c r="A150" s="3"/>
      <c r="B150" s="3"/>
      <c r="C150" s="3"/>
      <c r="D150" s="3"/>
      <c r="E150" s="3"/>
      <c r="F150" s="3"/>
      <c r="G150" s="3"/>
      <c r="H150" s="3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10"/>
    </row>
    <row r="151" spans="1:94" s="1" customFormat="1" x14ac:dyDescent="0.25">
      <c r="A151" s="3"/>
      <c r="B151" s="3"/>
      <c r="C151" s="3"/>
      <c r="D151" s="3"/>
      <c r="E151" s="3"/>
      <c r="F151" s="3"/>
      <c r="G151" s="3"/>
      <c r="H151" s="3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10"/>
    </row>
    <row r="152" spans="1:94" s="1" customFormat="1" x14ac:dyDescent="0.25">
      <c r="A152" s="3"/>
      <c r="B152" s="3"/>
      <c r="C152" s="3"/>
      <c r="D152" s="3"/>
      <c r="E152" s="3"/>
      <c r="F152" s="3"/>
      <c r="G152" s="3"/>
      <c r="H152" s="3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10"/>
    </row>
    <row r="153" spans="1:94" s="1" customFormat="1" x14ac:dyDescent="0.25">
      <c r="A153" s="3"/>
      <c r="B153" s="3"/>
      <c r="C153" s="3"/>
      <c r="D153" s="3"/>
      <c r="E153" s="3"/>
      <c r="F153" s="3"/>
      <c r="G153" s="3"/>
      <c r="H153" s="3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10"/>
    </row>
    <row r="154" spans="1:94" s="1" customFormat="1" x14ac:dyDescent="0.25">
      <c r="A154" s="3"/>
      <c r="B154" s="3"/>
      <c r="C154" s="3"/>
      <c r="D154" s="3"/>
      <c r="E154" s="3"/>
      <c r="F154" s="3"/>
      <c r="G154" s="3"/>
      <c r="H154" s="3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10"/>
    </row>
    <row r="155" spans="1:94" s="1" customFormat="1" x14ac:dyDescent="0.25">
      <c r="A155" s="3"/>
      <c r="B155" s="3"/>
      <c r="C155" s="3"/>
      <c r="D155" s="3"/>
      <c r="E155" s="3"/>
      <c r="F155" s="3"/>
      <c r="G155" s="3"/>
      <c r="H155" s="3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10"/>
    </row>
    <row r="156" spans="1:94" s="1" customFormat="1" x14ac:dyDescent="0.25">
      <c r="A156" s="3"/>
      <c r="B156" s="3"/>
      <c r="C156" s="3"/>
      <c r="D156" s="3"/>
      <c r="E156" s="3"/>
      <c r="F156" s="3"/>
      <c r="G156" s="3"/>
      <c r="H156" s="3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10"/>
    </row>
    <row r="157" spans="1:94" s="1" customFormat="1" x14ac:dyDescent="0.25">
      <c r="A157" s="3"/>
      <c r="B157" s="3"/>
      <c r="C157" s="3"/>
      <c r="D157" s="3"/>
      <c r="E157" s="3"/>
      <c r="F157" s="3"/>
      <c r="G157" s="3"/>
      <c r="H157" s="3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10"/>
    </row>
    <row r="158" spans="1:94" s="1" customFormat="1" x14ac:dyDescent="0.25">
      <c r="A158" s="3"/>
      <c r="B158" s="3"/>
      <c r="C158" s="3"/>
      <c r="D158" s="3"/>
      <c r="E158" s="3"/>
      <c r="F158" s="3"/>
      <c r="G158" s="3"/>
      <c r="H158" s="3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10"/>
    </row>
    <row r="159" spans="1:94" s="1" customFormat="1" x14ac:dyDescent="0.25">
      <c r="A159" s="3"/>
      <c r="B159" s="3"/>
      <c r="C159" s="3"/>
      <c r="D159" s="3"/>
      <c r="E159" s="3"/>
      <c r="F159" s="3"/>
      <c r="G159" s="3"/>
      <c r="H159" s="3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10"/>
    </row>
    <row r="160" spans="1:94" s="1" customFormat="1" x14ac:dyDescent="0.25">
      <c r="A160" s="3"/>
      <c r="B160" s="3"/>
      <c r="C160" s="3"/>
      <c r="D160" s="3"/>
      <c r="E160" s="3"/>
      <c r="F160" s="3"/>
      <c r="G160" s="3"/>
      <c r="H160" s="3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10"/>
    </row>
    <row r="161" spans="1:94" s="1" customFormat="1" x14ac:dyDescent="0.25">
      <c r="A161" s="3"/>
      <c r="B161" s="3"/>
      <c r="C161" s="3"/>
      <c r="D161" s="3"/>
      <c r="E161" s="3"/>
      <c r="F161" s="3"/>
      <c r="G161" s="3"/>
      <c r="H161" s="3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10"/>
    </row>
    <row r="162" spans="1:94" s="1" customFormat="1" x14ac:dyDescent="0.25">
      <c r="A162" s="3"/>
      <c r="B162" s="3"/>
      <c r="C162" s="3"/>
      <c r="D162" s="3"/>
      <c r="E162" s="3"/>
      <c r="F162" s="3"/>
      <c r="G162" s="3"/>
      <c r="H162" s="3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10"/>
    </row>
    <row r="163" spans="1:94" s="1" customFormat="1" x14ac:dyDescent="0.25">
      <c r="A163" s="3"/>
      <c r="B163" s="3"/>
      <c r="C163" s="3"/>
      <c r="D163" s="3"/>
      <c r="E163" s="3"/>
      <c r="F163" s="3"/>
      <c r="G163" s="3"/>
      <c r="H163" s="3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10"/>
    </row>
    <row r="164" spans="1:94" s="1" customFormat="1" x14ac:dyDescent="0.25">
      <c r="A164" s="3"/>
      <c r="B164" s="3"/>
      <c r="C164" s="3"/>
      <c r="D164" s="3"/>
      <c r="E164" s="3"/>
      <c r="F164" s="3"/>
      <c r="G164" s="3"/>
      <c r="H164" s="3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10"/>
    </row>
    <row r="165" spans="1:94" s="1" customFormat="1" x14ac:dyDescent="0.25">
      <c r="A165" s="3"/>
      <c r="B165" s="3"/>
      <c r="C165" s="3"/>
      <c r="D165" s="3"/>
      <c r="E165" s="3"/>
      <c r="F165" s="3"/>
      <c r="G165" s="3"/>
      <c r="H165" s="3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10"/>
    </row>
    <row r="166" spans="1:94" s="1" customFormat="1" x14ac:dyDescent="0.25">
      <c r="A166" s="3"/>
      <c r="B166" s="3"/>
      <c r="C166" s="3"/>
      <c r="D166" s="3"/>
      <c r="E166" s="3"/>
      <c r="F166" s="3"/>
      <c r="G166" s="3"/>
      <c r="H166" s="3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10"/>
    </row>
    <row r="167" spans="1:94" s="1" customFormat="1" x14ac:dyDescent="0.25">
      <c r="A167" s="3"/>
      <c r="B167" s="3"/>
      <c r="C167" s="3"/>
      <c r="D167" s="3"/>
      <c r="E167" s="3"/>
      <c r="F167" s="3"/>
      <c r="G167" s="3"/>
      <c r="H167" s="3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10"/>
    </row>
    <row r="168" spans="1:94" s="1" customFormat="1" x14ac:dyDescent="0.25">
      <c r="A168" s="3"/>
      <c r="B168" s="3"/>
      <c r="C168" s="3"/>
      <c r="D168" s="3"/>
      <c r="E168" s="3"/>
      <c r="F168" s="3"/>
      <c r="G168" s="3"/>
      <c r="H168" s="3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10"/>
    </row>
    <row r="169" spans="1:94" s="1" customFormat="1" x14ac:dyDescent="0.25">
      <c r="A169" s="3"/>
      <c r="B169" s="3"/>
      <c r="C169" s="3"/>
      <c r="D169" s="3"/>
      <c r="E169" s="3"/>
      <c r="F169" s="3"/>
      <c r="G169" s="3"/>
      <c r="H169" s="3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10"/>
    </row>
    <row r="170" spans="1:94" s="1" customFormat="1" x14ac:dyDescent="0.25">
      <c r="A170" s="3"/>
      <c r="B170" s="3"/>
      <c r="C170" s="3"/>
      <c r="D170" s="3"/>
      <c r="E170" s="3"/>
      <c r="F170" s="3"/>
      <c r="G170" s="3"/>
      <c r="H170" s="3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10"/>
    </row>
    <row r="171" spans="1:94" s="1" customFormat="1" x14ac:dyDescent="0.25">
      <c r="A171" s="3"/>
      <c r="B171" s="3"/>
      <c r="C171" s="3"/>
      <c r="D171" s="3"/>
      <c r="E171" s="3"/>
      <c r="F171" s="3"/>
      <c r="G171" s="3"/>
      <c r="H171" s="3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10"/>
    </row>
    <row r="172" spans="1:94" s="1" customFormat="1" x14ac:dyDescent="0.25">
      <c r="A172" s="3"/>
      <c r="B172" s="3"/>
      <c r="C172" s="3"/>
      <c r="D172" s="3"/>
      <c r="E172" s="3"/>
      <c r="F172" s="3"/>
      <c r="G172" s="3"/>
      <c r="H172" s="3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10"/>
    </row>
    <row r="173" spans="1:94" s="1" customFormat="1" x14ac:dyDescent="0.25">
      <c r="A173" s="3"/>
      <c r="B173" s="3"/>
      <c r="C173" s="3"/>
      <c r="D173" s="3"/>
      <c r="E173" s="3"/>
      <c r="F173" s="3"/>
      <c r="G173" s="3"/>
      <c r="H173" s="3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10"/>
    </row>
    <row r="174" spans="1:94" s="1" customFormat="1" x14ac:dyDescent="0.25">
      <c r="A174" s="3"/>
      <c r="B174" s="3"/>
      <c r="C174" s="3"/>
      <c r="D174" s="3"/>
      <c r="E174" s="3"/>
      <c r="F174" s="3"/>
      <c r="G174" s="3"/>
      <c r="H174" s="3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10"/>
    </row>
    <row r="175" spans="1:94" s="1" customFormat="1" x14ac:dyDescent="0.25">
      <c r="A175" s="3"/>
      <c r="B175" s="3"/>
      <c r="C175" s="3"/>
      <c r="D175" s="3"/>
      <c r="E175" s="3"/>
      <c r="F175" s="3"/>
      <c r="G175" s="3"/>
      <c r="H175" s="3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10"/>
    </row>
    <row r="176" spans="1:94" s="1" customFormat="1" x14ac:dyDescent="0.25">
      <c r="A176" s="3"/>
      <c r="B176" s="3"/>
      <c r="C176" s="3"/>
      <c r="D176" s="3"/>
      <c r="E176" s="3"/>
      <c r="F176" s="3"/>
      <c r="G176" s="3"/>
      <c r="H176" s="3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10"/>
    </row>
    <row r="177" spans="1:94" s="1" customFormat="1" x14ac:dyDescent="0.25">
      <c r="A177" s="3"/>
      <c r="B177" s="3"/>
      <c r="C177" s="3"/>
      <c r="D177" s="3"/>
      <c r="E177" s="3"/>
      <c r="F177" s="3"/>
      <c r="G177" s="3"/>
      <c r="H177" s="3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10"/>
    </row>
    <row r="178" spans="1:94" s="1" customFormat="1" x14ac:dyDescent="0.25">
      <c r="A178" s="3"/>
      <c r="B178" s="3"/>
      <c r="C178" s="3"/>
      <c r="D178" s="3"/>
      <c r="E178" s="3"/>
      <c r="F178" s="3"/>
      <c r="G178" s="3"/>
      <c r="H178" s="3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10"/>
    </row>
    <row r="179" spans="1:94" s="1" customFormat="1" x14ac:dyDescent="0.25">
      <c r="A179" s="3"/>
      <c r="B179" s="3"/>
      <c r="C179" s="3"/>
      <c r="D179" s="3"/>
      <c r="E179" s="3"/>
      <c r="F179" s="3"/>
      <c r="G179" s="3"/>
      <c r="H179" s="3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10"/>
    </row>
    <row r="180" spans="1:94" s="1" customFormat="1" x14ac:dyDescent="0.25">
      <c r="A180" s="3"/>
      <c r="B180" s="3"/>
      <c r="C180" s="3"/>
      <c r="D180" s="3"/>
      <c r="E180" s="3"/>
      <c r="F180" s="3"/>
      <c r="G180" s="3"/>
      <c r="H180" s="3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10"/>
    </row>
    <row r="181" spans="1:94" s="1" customFormat="1" x14ac:dyDescent="0.25">
      <c r="A181" s="3"/>
      <c r="B181" s="3"/>
      <c r="C181" s="3"/>
      <c r="D181" s="3"/>
      <c r="E181" s="3"/>
      <c r="F181" s="3"/>
      <c r="G181" s="3"/>
      <c r="H181" s="3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10"/>
    </row>
    <row r="182" spans="1:94" s="1" customFormat="1" x14ac:dyDescent="0.25">
      <c r="A182" s="3"/>
      <c r="B182" s="3"/>
      <c r="C182" s="3"/>
      <c r="D182" s="3"/>
      <c r="E182" s="3"/>
      <c r="F182" s="3"/>
      <c r="G182" s="3"/>
      <c r="H182" s="3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10"/>
    </row>
    <row r="183" spans="1:94" s="1" customFormat="1" x14ac:dyDescent="0.25">
      <c r="A183" s="3"/>
      <c r="B183" s="3"/>
      <c r="C183" s="3"/>
      <c r="D183" s="3"/>
      <c r="E183" s="3"/>
      <c r="F183" s="3"/>
      <c r="G183" s="3"/>
      <c r="H183" s="3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10"/>
    </row>
    <row r="184" spans="1:94" s="1" customFormat="1" x14ac:dyDescent="0.25">
      <c r="A184" s="3"/>
      <c r="B184" s="3"/>
      <c r="C184" s="3"/>
      <c r="D184" s="3"/>
      <c r="E184" s="3"/>
      <c r="F184" s="3"/>
      <c r="G184" s="3"/>
      <c r="H184" s="3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10"/>
    </row>
    <row r="185" spans="1:94" s="1" customFormat="1" x14ac:dyDescent="0.25">
      <c r="A185" s="3"/>
      <c r="B185" s="3"/>
      <c r="C185" s="3"/>
      <c r="D185" s="3"/>
      <c r="E185" s="3"/>
      <c r="F185" s="3"/>
      <c r="G185" s="3"/>
      <c r="H185" s="3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10"/>
    </row>
    <row r="186" spans="1:94" s="1" customFormat="1" x14ac:dyDescent="0.25">
      <c r="A186" s="3"/>
      <c r="B186" s="3"/>
      <c r="C186" s="3"/>
      <c r="D186" s="3"/>
      <c r="E186" s="3"/>
      <c r="F186" s="3"/>
      <c r="G186" s="3"/>
      <c r="H186" s="3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10"/>
    </row>
    <row r="187" spans="1:94" s="1" customFormat="1" x14ac:dyDescent="0.25">
      <c r="A187" s="3"/>
      <c r="B187" s="3"/>
      <c r="C187" s="3"/>
      <c r="D187" s="3"/>
      <c r="E187" s="3"/>
      <c r="F187" s="3"/>
      <c r="G187" s="3"/>
      <c r="H187" s="3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10"/>
    </row>
    <row r="188" spans="1:94" s="1" customFormat="1" x14ac:dyDescent="0.25">
      <c r="A188" s="3"/>
      <c r="B188" s="3"/>
      <c r="C188" s="3"/>
      <c r="D188" s="3"/>
      <c r="E188" s="3"/>
      <c r="F188" s="3"/>
      <c r="G188" s="3"/>
      <c r="H188" s="3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10"/>
    </row>
    <row r="189" spans="1:94" s="1" customFormat="1" x14ac:dyDescent="0.25">
      <c r="A189" s="3"/>
      <c r="B189" s="3"/>
      <c r="C189" s="3"/>
      <c r="D189" s="3"/>
      <c r="E189" s="3"/>
      <c r="F189" s="3"/>
      <c r="G189" s="3"/>
      <c r="H189" s="3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10"/>
    </row>
    <row r="190" spans="1:94" s="1" customFormat="1" x14ac:dyDescent="0.25">
      <c r="A190" s="3"/>
      <c r="B190" s="3"/>
      <c r="C190" s="3"/>
      <c r="D190" s="3"/>
      <c r="E190" s="3"/>
      <c r="F190" s="3"/>
      <c r="G190" s="3"/>
      <c r="H190" s="3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10"/>
    </row>
    <row r="191" spans="1:94" s="1" customFormat="1" x14ac:dyDescent="0.25">
      <c r="A191" s="3"/>
      <c r="B191" s="3"/>
      <c r="C191" s="3"/>
      <c r="D191" s="3"/>
      <c r="E191" s="3"/>
      <c r="F191" s="3"/>
      <c r="G191" s="3"/>
      <c r="H191" s="3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10"/>
    </row>
    <row r="192" spans="1:94" s="1" customFormat="1" x14ac:dyDescent="0.25">
      <c r="A192" s="3"/>
      <c r="B192" s="3"/>
      <c r="C192" s="3"/>
      <c r="D192" s="3"/>
      <c r="E192" s="3"/>
      <c r="F192" s="3"/>
      <c r="G192" s="3"/>
      <c r="H192" s="3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10"/>
    </row>
    <row r="193" spans="1:94" s="1" customFormat="1" x14ac:dyDescent="0.25">
      <c r="A193" s="3"/>
      <c r="B193" s="3"/>
      <c r="C193" s="3"/>
      <c r="D193" s="3"/>
      <c r="E193" s="3"/>
      <c r="F193" s="3"/>
      <c r="G193" s="3"/>
      <c r="H193" s="3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10"/>
    </row>
    <row r="194" spans="1:94" s="1" customFormat="1" x14ac:dyDescent="0.25">
      <c r="A194" s="3"/>
      <c r="B194" s="3"/>
      <c r="C194" s="3"/>
      <c r="D194" s="3"/>
      <c r="E194" s="3"/>
      <c r="F194" s="3"/>
      <c r="G194" s="3"/>
      <c r="H194" s="3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10"/>
    </row>
    <row r="195" spans="1:94" s="1" customFormat="1" x14ac:dyDescent="0.25">
      <c r="A195" s="3"/>
      <c r="B195" s="3"/>
      <c r="C195" s="3"/>
      <c r="D195" s="3"/>
      <c r="E195" s="3"/>
      <c r="F195" s="3"/>
      <c r="G195" s="3"/>
      <c r="H195" s="3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10"/>
    </row>
    <row r="196" spans="1:94" s="1" customFormat="1" x14ac:dyDescent="0.25">
      <c r="A196" s="3"/>
      <c r="B196" s="3"/>
      <c r="C196" s="3"/>
      <c r="D196" s="3"/>
      <c r="E196" s="3"/>
      <c r="F196" s="3"/>
      <c r="G196" s="3"/>
      <c r="H196" s="3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10"/>
    </row>
    <row r="197" spans="1:94" s="1" customFormat="1" x14ac:dyDescent="0.25">
      <c r="A197" s="3"/>
      <c r="B197" s="3"/>
      <c r="C197" s="3"/>
      <c r="D197" s="3"/>
      <c r="E197" s="3"/>
      <c r="F197" s="3"/>
      <c r="G197" s="3"/>
      <c r="H197" s="3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10"/>
    </row>
    <row r="198" spans="1:94" s="1" customFormat="1" x14ac:dyDescent="0.25">
      <c r="A198" s="3"/>
      <c r="B198" s="3"/>
      <c r="C198" s="3"/>
      <c r="D198" s="3"/>
      <c r="E198" s="3"/>
      <c r="F198" s="3"/>
      <c r="G198" s="3"/>
      <c r="H198" s="3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10"/>
    </row>
    <row r="199" spans="1:94" s="1" customFormat="1" x14ac:dyDescent="0.25">
      <c r="A199" s="3"/>
      <c r="B199" s="3"/>
      <c r="C199" s="3"/>
      <c r="D199" s="3"/>
      <c r="E199" s="3"/>
      <c r="F199" s="3"/>
      <c r="G199" s="3"/>
      <c r="H199" s="3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10"/>
    </row>
    <row r="200" spans="1:94" s="1" customFormat="1" x14ac:dyDescent="0.25">
      <c r="A200" s="3"/>
      <c r="B200" s="3"/>
      <c r="C200" s="3"/>
      <c r="D200" s="3"/>
      <c r="E200" s="3"/>
      <c r="F200" s="3"/>
      <c r="G200" s="3"/>
      <c r="H200" s="3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10"/>
    </row>
    <row r="201" spans="1:94" s="1" customFormat="1" x14ac:dyDescent="0.25">
      <c r="A201" s="3"/>
      <c r="B201" s="3"/>
      <c r="C201" s="3"/>
      <c r="D201" s="3"/>
      <c r="E201" s="3"/>
      <c r="F201" s="3"/>
      <c r="G201" s="3"/>
      <c r="H201" s="3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10"/>
    </row>
    <row r="202" spans="1:94" s="1" customFormat="1" x14ac:dyDescent="0.25">
      <c r="A202" s="3"/>
      <c r="B202" s="3"/>
      <c r="C202" s="3"/>
      <c r="D202" s="3"/>
      <c r="E202" s="3"/>
      <c r="F202" s="3"/>
      <c r="G202" s="3"/>
      <c r="H202" s="3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10"/>
    </row>
    <row r="203" spans="1:94" s="1" customFormat="1" x14ac:dyDescent="0.25">
      <c r="A203" s="3"/>
      <c r="B203" s="3"/>
      <c r="C203" s="3"/>
      <c r="D203" s="3"/>
      <c r="E203" s="3"/>
      <c r="F203" s="3"/>
      <c r="G203" s="3"/>
      <c r="H203" s="3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10"/>
    </row>
    <row r="204" spans="1:94" s="1" customFormat="1" x14ac:dyDescent="0.25">
      <c r="A204" s="3"/>
      <c r="B204" s="3"/>
      <c r="C204" s="3"/>
      <c r="D204" s="3"/>
      <c r="E204" s="3"/>
      <c r="F204" s="3"/>
      <c r="G204" s="3"/>
      <c r="H204" s="3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10"/>
    </row>
    <row r="205" spans="1:94" s="1" customFormat="1" x14ac:dyDescent="0.25">
      <c r="A205" s="3"/>
      <c r="B205" s="3"/>
      <c r="C205" s="3"/>
      <c r="D205" s="3"/>
      <c r="E205" s="3"/>
      <c r="F205" s="3"/>
      <c r="G205" s="3"/>
      <c r="H205" s="3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10"/>
    </row>
    <row r="206" spans="1:94" s="1" customFormat="1" x14ac:dyDescent="0.25">
      <c r="A206" s="3"/>
      <c r="B206" s="3"/>
      <c r="C206" s="3"/>
      <c r="D206" s="3"/>
      <c r="E206" s="3"/>
      <c r="F206" s="3"/>
      <c r="G206" s="3"/>
      <c r="H206" s="3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10"/>
    </row>
    <row r="207" spans="1:94" s="1" customFormat="1" x14ac:dyDescent="0.25">
      <c r="A207" s="3"/>
      <c r="B207" s="3"/>
      <c r="C207" s="3"/>
      <c r="D207" s="3"/>
      <c r="E207" s="3"/>
      <c r="F207" s="3"/>
      <c r="G207" s="3"/>
      <c r="H207" s="3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10"/>
    </row>
    <row r="208" spans="1:94" s="1" customFormat="1" x14ac:dyDescent="0.25">
      <c r="A208" s="3"/>
      <c r="B208" s="3"/>
      <c r="C208" s="3"/>
      <c r="D208" s="3"/>
      <c r="E208" s="3"/>
      <c r="F208" s="3"/>
      <c r="G208" s="3"/>
      <c r="H208" s="3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10"/>
    </row>
    <row r="209" spans="1:94" s="1" customFormat="1" x14ac:dyDescent="0.25">
      <c r="A209" s="3"/>
      <c r="B209" s="3"/>
      <c r="C209" s="3"/>
      <c r="D209" s="3"/>
      <c r="E209" s="3"/>
      <c r="F209" s="3"/>
      <c r="G209" s="3"/>
      <c r="H209" s="3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10"/>
    </row>
    <row r="210" spans="1:94" s="1" customFormat="1" x14ac:dyDescent="0.25">
      <c r="A210" s="3"/>
      <c r="B210" s="3"/>
      <c r="C210" s="3"/>
      <c r="D210" s="3"/>
      <c r="E210" s="3"/>
      <c r="F210" s="3"/>
      <c r="G210" s="3"/>
      <c r="H210" s="3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10"/>
    </row>
    <row r="211" spans="1:94" s="1" customFormat="1" x14ac:dyDescent="0.25">
      <c r="A211" s="3"/>
      <c r="B211" s="3"/>
      <c r="C211" s="3"/>
      <c r="D211" s="3"/>
      <c r="E211" s="3"/>
      <c r="F211" s="3"/>
      <c r="G211" s="3"/>
      <c r="H211" s="3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10"/>
    </row>
    <row r="212" spans="1:94" s="1" customFormat="1" x14ac:dyDescent="0.25">
      <c r="A212" s="3"/>
      <c r="B212" s="3"/>
      <c r="C212" s="3"/>
      <c r="D212" s="3"/>
      <c r="E212" s="3"/>
      <c r="F212" s="3"/>
      <c r="G212" s="3"/>
      <c r="H212" s="3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10"/>
    </row>
  </sheetData>
  <mergeCells count="7">
    <mergeCell ref="A33:H33"/>
    <mergeCell ref="B25:H25"/>
    <mergeCell ref="B29:H29"/>
    <mergeCell ref="C9:C10"/>
    <mergeCell ref="D9:D10"/>
    <mergeCell ref="E9:E10"/>
    <mergeCell ref="B9:B10"/>
  </mergeCells>
  <conditionalFormatting sqref="C11:G13 B22:G24 B21:H21 B11:B20">
    <cfRule type="cellIs" dxfId="275" priority="26" operator="greaterThanOrEqual">
      <formula>10000</formula>
    </cfRule>
  </conditionalFormatting>
  <conditionalFormatting sqref="C16:G16">
    <cfRule type="cellIs" dxfId="274" priority="25" operator="greaterThanOrEqual">
      <formula>10000</formula>
    </cfRule>
  </conditionalFormatting>
  <conditionalFormatting sqref="H11">
    <cfRule type="cellIs" dxfId="273" priority="22" operator="greaterThanOrEqual">
      <formula>10000</formula>
    </cfRule>
  </conditionalFormatting>
  <conditionalFormatting sqref="H16">
    <cfRule type="cellIs" dxfId="272" priority="21" operator="greaterThanOrEqual">
      <formula>10000</formula>
    </cfRule>
  </conditionalFormatting>
  <conditionalFormatting sqref="C14:G15">
    <cfRule type="cellIs" dxfId="271" priority="20" operator="greaterThanOrEqual">
      <formula>10000</formula>
    </cfRule>
  </conditionalFormatting>
  <conditionalFormatting sqref="C17:G20">
    <cfRule type="cellIs" dxfId="270" priority="17" operator="greaterThanOrEqual">
      <formula>10000</formula>
    </cfRule>
  </conditionalFormatting>
  <conditionalFormatting sqref="H12:H15">
    <cfRule type="cellIs" dxfId="269" priority="14" operator="between">
      <formula>9999</formula>
      <formula>-9999</formula>
    </cfRule>
  </conditionalFormatting>
  <conditionalFormatting sqref="H12:H15">
    <cfRule type="cellIs" dxfId="268" priority="13" operator="between">
      <formula>9999</formula>
      <formula>-9999</formula>
    </cfRule>
  </conditionalFormatting>
  <conditionalFormatting sqref="H17:H20">
    <cfRule type="cellIs" dxfId="267" priority="12" operator="between">
      <formula>9999</formula>
      <formula>-9999</formula>
    </cfRule>
  </conditionalFormatting>
  <conditionalFormatting sqref="H17:H20">
    <cfRule type="cellIs" dxfId="266" priority="11" operator="between">
      <formula>9999</formula>
      <formula>-9999</formula>
    </cfRule>
  </conditionalFormatting>
  <conditionalFormatting sqref="H22:H24">
    <cfRule type="cellIs" dxfId="265" priority="10" operator="between">
      <formula>9999</formula>
      <formula>-9999</formula>
    </cfRule>
  </conditionalFormatting>
  <conditionalFormatting sqref="H22:H24">
    <cfRule type="cellIs" dxfId="264" priority="9" operator="between">
      <formula>9999</formula>
      <formula>-9999</formula>
    </cfRule>
  </conditionalFormatting>
  <conditionalFormatting sqref="H26:H28">
    <cfRule type="cellIs" dxfId="263" priority="8" operator="between">
      <formula>9999</formula>
      <formula>-9999</formula>
    </cfRule>
  </conditionalFormatting>
  <conditionalFormatting sqref="H26:H28">
    <cfRule type="cellIs" dxfId="262" priority="7" operator="between">
      <formula>9999</formula>
      <formula>-9999</formula>
    </cfRule>
  </conditionalFormatting>
  <conditionalFormatting sqref="H30:H31">
    <cfRule type="cellIs" dxfId="261" priority="6" operator="between">
      <formula>9999</formula>
      <formula>-9999</formula>
    </cfRule>
  </conditionalFormatting>
  <conditionalFormatting sqref="H30:H31">
    <cfRule type="cellIs" dxfId="260" priority="5" operator="between">
      <formula>9999</formula>
      <formula>-9999</formula>
    </cfRule>
  </conditionalFormatting>
  <hyperlinks>
    <hyperlink ref="A5" location="Índice!A49" display="Índice"/>
  </hyperlinks>
  <printOptions horizontalCentered="1"/>
  <pageMargins left="0.59055118110236227" right="0.43307086614173229" top="0.51181102362204722" bottom="0.51181102362204722" header="0" footer="0.31496062992125984"/>
  <pageSetup paperSize="9" orientation="portrait" r:id="rId1"/>
  <headerFooter scaleWithDoc="0"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I42"/>
  <sheetViews>
    <sheetView showGridLines="0" topLeftCell="A13" zoomScale="120" zoomScaleNormal="120" zoomScalePageLayoutView="120" workbookViewId="0">
      <selection activeCell="A41" sqref="A41"/>
    </sheetView>
  </sheetViews>
  <sheetFormatPr defaultColWidth="8.85546875" defaultRowHeight="13.5" x14ac:dyDescent="0.25"/>
  <cols>
    <col min="1" max="1" width="33.5703125" style="3" customWidth="1"/>
    <col min="2" max="5" width="6.28515625" style="9" customWidth="1"/>
    <col min="6" max="6" width="5.7109375" style="15" customWidth="1"/>
    <col min="7" max="7" width="6" style="9" customWidth="1"/>
    <col min="8" max="8" width="6.28515625" style="9" customWidth="1"/>
    <col min="9" max="9" width="5.7109375" style="15" customWidth="1"/>
    <col min="10" max="16384" width="8.85546875" style="2"/>
  </cols>
  <sheetData>
    <row r="1" spans="1:9" s="17" customFormat="1" ht="12.75" x14ac:dyDescent="0.2"/>
    <row r="2" spans="1:9" s="17" customFormat="1" ht="12.75" x14ac:dyDescent="0.2"/>
    <row r="3" spans="1:9" s="17" customFormat="1" ht="12.75" x14ac:dyDescent="0.2"/>
    <row r="4" spans="1:9" s="17" customFormat="1" ht="12.75" x14ac:dyDescent="0.2"/>
    <row r="5" spans="1:9" s="17" customFormat="1" ht="12.75" x14ac:dyDescent="0.2">
      <c r="A5" s="147" t="s">
        <v>203</v>
      </c>
    </row>
    <row r="6" spans="1:9" s="17" customFormat="1" ht="18.75" x14ac:dyDescent="0.3">
      <c r="A6" s="26" t="s">
        <v>201</v>
      </c>
    </row>
    <row r="7" spans="1:9" s="17" customFormat="1" ht="12.75" x14ac:dyDescent="0.2"/>
    <row r="8" spans="1:9" s="17" customFormat="1" ht="18" customHeight="1" x14ac:dyDescent="0.2">
      <c r="A8" s="258" t="s">
        <v>891</v>
      </c>
      <c r="B8" s="18"/>
    </row>
    <row r="9" spans="1:9" ht="13.5" customHeight="1" x14ac:dyDescent="0.2">
      <c r="A9" s="24"/>
      <c r="B9" s="335">
        <v>2016</v>
      </c>
      <c r="C9" s="335">
        <v>2017</v>
      </c>
      <c r="D9" s="332">
        <v>2018</v>
      </c>
      <c r="E9" s="332"/>
      <c r="F9" s="333"/>
      <c r="G9" s="337">
        <v>2019</v>
      </c>
      <c r="H9" s="332"/>
      <c r="I9" s="332"/>
    </row>
    <row r="10" spans="1:9" ht="13.5" customHeight="1" x14ac:dyDescent="0.2">
      <c r="A10" s="25"/>
      <c r="B10" s="336"/>
      <c r="C10" s="336"/>
      <c r="D10" s="221" t="s">
        <v>80</v>
      </c>
      <c r="E10" s="221" t="s">
        <v>3</v>
      </c>
      <c r="F10" s="255" t="s">
        <v>246</v>
      </c>
      <c r="G10" s="221" t="s">
        <v>80</v>
      </c>
      <c r="H10" s="221" t="s">
        <v>892</v>
      </c>
      <c r="I10" s="255" t="s">
        <v>246</v>
      </c>
    </row>
    <row r="11" spans="1:9" ht="15" customHeight="1" x14ac:dyDescent="0.2">
      <c r="A11" s="24" t="s">
        <v>81</v>
      </c>
      <c r="B11" s="88">
        <v>180</v>
      </c>
      <c r="C11" s="88">
        <v>227.3</v>
      </c>
      <c r="D11" s="73">
        <v>240.232384</v>
      </c>
      <c r="E11" s="88">
        <v>227.5</v>
      </c>
      <c r="F11" s="73">
        <v>94.699971840599133</v>
      </c>
      <c r="G11" s="73">
        <v>288.89999999999998</v>
      </c>
      <c r="H11" s="88">
        <v>109.4554</v>
      </c>
      <c r="I11" s="73">
        <v>37.886950501903776</v>
      </c>
    </row>
    <row r="12" spans="1:9" ht="13.5" customHeight="1" x14ac:dyDescent="0.2">
      <c r="A12" s="20" t="s">
        <v>82</v>
      </c>
      <c r="B12" s="88">
        <v>165.6</v>
      </c>
      <c r="C12" s="88">
        <v>211</v>
      </c>
      <c r="D12" s="73">
        <v>222.85968399999999</v>
      </c>
      <c r="E12" s="88">
        <v>212.1</v>
      </c>
      <c r="F12" s="73">
        <v>95.171991718340593</v>
      </c>
      <c r="G12" s="73">
        <v>226.9</v>
      </c>
      <c r="H12" s="88">
        <v>104.6071</v>
      </c>
      <c r="I12" s="73">
        <v>46.102732481269285</v>
      </c>
    </row>
    <row r="13" spans="1:9" ht="12.75" customHeight="1" x14ac:dyDescent="0.2">
      <c r="A13" s="91" t="s">
        <v>507</v>
      </c>
      <c r="B13" s="88">
        <v>27.1</v>
      </c>
      <c r="C13" s="88">
        <v>43.1</v>
      </c>
      <c r="D13" s="73">
        <v>32.836016000000001</v>
      </c>
      <c r="E13" s="88">
        <v>34.9</v>
      </c>
      <c r="F13" s="73">
        <v>106.28573210586814</v>
      </c>
      <c r="G13" s="73">
        <v>37.4</v>
      </c>
      <c r="H13" s="88">
        <v>17.0242</v>
      </c>
      <c r="I13" s="73">
        <v>45.5192513368984</v>
      </c>
    </row>
    <row r="14" spans="1:9" ht="12.75" customHeight="1" x14ac:dyDescent="0.2">
      <c r="A14" s="91" t="s">
        <v>506</v>
      </c>
      <c r="B14" s="88">
        <v>138.5</v>
      </c>
      <c r="C14" s="88">
        <v>167.9</v>
      </c>
      <c r="D14" s="73">
        <v>190.02366799999999</v>
      </c>
      <c r="E14" s="88">
        <v>177.2</v>
      </c>
      <c r="F14" s="73">
        <v>93.251541697426859</v>
      </c>
      <c r="G14" s="73">
        <v>189.5</v>
      </c>
      <c r="H14" s="88">
        <v>87.582900000000009</v>
      </c>
      <c r="I14" s="73">
        <v>46.217889182058052</v>
      </c>
    </row>
    <row r="15" spans="1:9" ht="12.75" customHeight="1" x14ac:dyDescent="0.2">
      <c r="A15" s="98" t="s">
        <v>284</v>
      </c>
      <c r="B15" s="88">
        <v>64.3</v>
      </c>
      <c r="C15" s="88">
        <v>94.8</v>
      </c>
      <c r="D15" s="73">
        <v>81.673751999999993</v>
      </c>
      <c r="E15" s="88">
        <v>89</v>
      </c>
      <c r="F15" s="73">
        <v>108.97013767654511</v>
      </c>
      <c r="G15" s="73">
        <v>94.7</v>
      </c>
      <c r="H15" s="88">
        <v>41.698500000000003</v>
      </c>
      <c r="I15" s="73">
        <v>44.032206969376979</v>
      </c>
    </row>
    <row r="16" spans="1:9" ht="12.75" customHeight="1" x14ac:dyDescent="0.2">
      <c r="A16" s="98" t="s">
        <v>885</v>
      </c>
      <c r="B16" s="88">
        <v>56.4</v>
      </c>
      <c r="C16" s="88">
        <v>53.8</v>
      </c>
      <c r="D16" s="73">
        <v>74.799001000000004</v>
      </c>
      <c r="E16" s="88">
        <v>65.2</v>
      </c>
      <c r="F16" s="73">
        <v>87.166939569152802</v>
      </c>
      <c r="G16" s="73">
        <v>69.5</v>
      </c>
      <c r="H16" s="88">
        <v>34.034800000000004</v>
      </c>
      <c r="I16" s="73">
        <v>48.970935251798572</v>
      </c>
    </row>
    <row r="17" spans="1:9" ht="12.75" customHeight="1" x14ac:dyDescent="0.2">
      <c r="A17" s="98" t="s">
        <v>886</v>
      </c>
      <c r="B17" s="88">
        <v>12.3</v>
      </c>
      <c r="C17" s="88">
        <v>12</v>
      </c>
      <c r="D17" s="73">
        <v>17.987200000000001</v>
      </c>
      <c r="E17" s="88">
        <v>14.7</v>
      </c>
      <c r="F17" s="73">
        <v>81.724782067247816</v>
      </c>
      <c r="G17" s="73">
        <v>17</v>
      </c>
      <c r="H17" s="88">
        <v>8.1780000000000008</v>
      </c>
      <c r="I17" s="73">
        <v>48.10588235294118</v>
      </c>
    </row>
    <row r="18" spans="1:9" ht="12.75" customHeight="1" x14ac:dyDescent="0.2">
      <c r="A18" s="98" t="s">
        <v>83</v>
      </c>
      <c r="B18" s="88">
        <v>5.5</v>
      </c>
      <c r="C18" s="88">
        <v>7.3</v>
      </c>
      <c r="D18" s="73">
        <v>15.563714999999974</v>
      </c>
      <c r="E18" s="88">
        <v>8.3000000000000007</v>
      </c>
      <c r="F18" s="73">
        <v>53.329169802968089</v>
      </c>
      <c r="G18" s="73">
        <v>8.3000000000000007</v>
      </c>
      <c r="H18" s="88">
        <v>3.6715999999999998</v>
      </c>
      <c r="I18" s="73">
        <v>44.236144578313244</v>
      </c>
    </row>
    <row r="19" spans="1:9" ht="13.5" customHeight="1" x14ac:dyDescent="0.2">
      <c r="A19" s="20" t="s">
        <v>87</v>
      </c>
      <c r="B19" s="88">
        <v>14.4</v>
      </c>
      <c r="C19" s="88">
        <v>16.3</v>
      </c>
      <c r="D19" s="73">
        <v>17.372699999999998</v>
      </c>
      <c r="E19" s="88">
        <v>15.4</v>
      </c>
      <c r="F19" s="73">
        <v>88.644827804543922</v>
      </c>
      <c r="G19" s="73">
        <v>62</v>
      </c>
      <c r="H19" s="88">
        <v>4.8483000000000001</v>
      </c>
      <c r="I19" s="73">
        <v>7.8198387096774198</v>
      </c>
    </row>
    <row r="20" spans="1:9" ht="15" customHeight="1" x14ac:dyDescent="0.2">
      <c r="A20" s="24" t="s">
        <v>185</v>
      </c>
      <c r="B20" s="88">
        <v>230.59999999999997</v>
      </c>
      <c r="C20" s="88">
        <v>254.9</v>
      </c>
      <c r="D20" s="73">
        <v>278.83470000000005</v>
      </c>
      <c r="E20" s="88">
        <v>276</v>
      </c>
      <c r="F20" s="73">
        <v>98.983376172334346</v>
      </c>
      <c r="G20" s="73">
        <v>350.4</v>
      </c>
      <c r="H20" s="88">
        <v>119.8507</v>
      </c>
      <c r="I20" s="73">
        <v>34.203966894977171</v>
      </c>
    </row>
    <row r="21" spans="1:9" ht="13.5" customHeight="1" x14ac:dyDescent="0.2">
      <c r="A21" s="20" t="s">
        <v>510</v>
      </c>
      <c r="B21" s="88">
        <v>147.19999999999999</v>
      </c>
      <c r="C21" s="88">
        <v>170.4</v>
      </c>
      <c r="D21" s="73">
        <v>184.03710000000001</v>
      </c>
      <c r="E21" s="88">
        <v>194.3</v>
      </c>
      <c r="F21" s="73">
        <v>105.57653864356698</v>
      </c>
      <c r="G21" s="73">
        <v>212.6</v>
      </c>
      <c r="H21" s="88">
        <v>94.343800000000002</v>
      </c>
      <c r="I21" s="73">
        <v>44.376199435559741</v>
      </c>
    </row>
    <row r="22" spans="1:9" ht="12.75" customHeight="1" x14ac:dyDescent="0.2">
      <c r="A22" s="91" t="s">
        <v>253</v>
      </c>
      <c r="B22" s="88">
        <v>78.099999999999994</v>
      </c>
      <c r="C22" s="88">
        <v>89.3</v>
      </c>
      <c r="D22" s="73">
        <v>92.407499999999999</v>
      </c>
      <c r="E22" s="88">
        <v>101.8</v>
      </c>
      <c r="F22" s="73">
        <v>110.16421827232638</v>
      </c>
      <c r="G22" s="73">
        <v>110</v>
      </c>
      <c r="H22" s="88">
        <v>56.279899999999998</v>
      </c>
      <c r="I22" s="73">
        <v>51.163545454545456</v>
      </c>
    </row>
    <row r="23" spans="1:9" ht="12.75" customHeight="1" x14ac:dyDescent="0.2">
      <c r="A23" s="91" t="s">
        <v>254</v>
      </c>
      <c r="B23" s="88">
        <v>24.4</v>
      </c>
      <c r="C23" s="88">
        <v>26.1</v>
      </c>
      <c r="D23" s="73">
        <v>30.121400000000001</v>
      </c>
      <c r="E23" s="88">
        <v>36</v>
      </c>
      <c r="F23" s="73">
        <v>119.51635714143431</v>
      </c>
      <c r="G23" s="73">
        <v>47.6</v>
      </c>
      <c r="H23" s="88">
        <v>10.021600000000001</v>
      </c>
      <c r="I23" s="73">
        <v>21.053781512605045</v>
      </c>
    </row>
    <row r="24" spans="1:9" ht="12.75" customHeight="1" x14ac:dyDescent="0.2">
      <c r="A24" s="91" t="s">
        <v>699</v>
      </c>
      <c r="B24" s="88">
        <v>23.5</v>
      </c>
      <c r="C24" s="88">
        <v>22.3</v>
      </c>
      <c r="D24" s="73">
        <v>27.087000000000003</v>
      </c>
      <c r="E24" s="88">
        <v>19.7</v>
      </c>
      <c r="F24" s="73">
        <v>72.72861520286483</v>
      </c>
      <c r="G24" s="73">
        <v>17.5</v>
      </c>
      <c r="H24" s="88">
        <v>14.177299999999999</v>
      </c>
      <c r="I24" s="73">
        <v>81.013142857142853</v>
      </c>
    </row>
    <row r="25" spans="1:9" ht="12.75" customHeight="1" x14ac:dyDescent="0.2">
      <c r="A25" s="91" t="s">
        <v>511</v>
      </c>
      <c r="B25" s="88">
        <v>18.5</v>
      </c>
      <c r="C25" s="88">
        <v>25</v>
      </c>
      <c r="D25" s="73">
        <v>33.1952</v>
      </c>
      <c r="E25" s="88">
        <v>31.799999999999997</v>
      </c>
      <c r="F25" s="73">
        <v>95.796982696293426</v>
      </c>
      <c r="G25" s="73">
        <v>37.5</v>
      </c>
      <c r="H25" s="88">
        <v>13.585600000000001</v>
      </c>
      <c r="I25" s="73">
        <v>36.22826666666667</v>
      </c>
    </row>
    <row r="26" spans="1:9" ht="12.75" customHeight="1" x14ac:dyDescent="0.2">
      <c r="A26" s="91" t="s">
        <v>259</v>
      </c>
      <c r="B26" s="88">
        <v>2.7</v>
      </c>
      <c r="C26" s="88">
        <v>7.7</v>
      </c>
      <c r="D26" s="73">
        <v>1.226</v>
      </c>
      <c r="E26" s="88">
        <v>5</v>
      </c>
      <c r="F26" s="73">
        <v>407.83034257748778</v>
      </c>
      <c r="G26" s="73">
        <v>0</v>
      </c>
      <c r="H26" s="88">
        <v>0.27939999999999998</v>
      </c>
      <c r="I26" s="72" t="s">
        <v>177</v>
      </c>
    </row>
    <row r="27" spans="1:9" ht="12.75" customHeight="1" x14ac:dyDescent="0.2">
      <c r="A27" s="20" t="s">
        <v>512</v>
      </c>
      <c r="B27" s="88">
        <v>60.7</v>
      </c>
      <c r="C27" s="88">
        <v>56.8</v>
      </c>
      <c r="D27" s="73">
        <v>81.404300000000006</v>
      </c>
      <c r="E27" s="88">
        <v>68.599999999999994</v>
      </c>
      <c r="F27" s="73">
        <v>84.270732627146216</v>
      </c>
      <c r="G27" s="73">
        <v>122.19999999999999</v>
      </c>
      <c r="H27" s="88">
        <v>23.327500000000001</v>
      </c>
      <c r="I27" s="73">
        <v>19.089607201309331</v>
      </c>
    </row>
    <row r="28" spans="1:9" ht="12.75" customHeight="1" x14ac:dyDescent="0.2">
      <c r="A28" s="91" t="s">
        <v>513</v>
      </c>
      <c r="B28" s="88">
        <v>36.9</v>
      </c>
      <c r="C28" s="88">
        <v>29.7</v>
      </c>
      <c r="D28" s="73">
        <v>33.694699999999997</v>
      </c>
      <c r="E28" s="88">
        <v>39.9</v>
      </c>
      <c r="F28" s="73">
        <v>118.41624943982289</v>
      </c>
      <c r="G28" s="73">
        <v>81.8</v>
      </c>
      <c r="H28" s="88">
        <v>13.3954</v>
      </c>
      <c r="I28" s="73">
        <v>16.375794621026895</v>
      </c>
    </row>
    <row r="29" spans="1:9" ht="12.75" customHeight="1" x14ac:dyDescent="0.2">
      <c r="A29" s="91" t="s">
        <v>514</v>
      </c>
      <c r="B29" s="88">
        <v>23.8</v>
      </c>
      <c r="C29" s="88">
        <v>27.1</v>
      </c>
      <c r="D29" s="73">
        <v>47.709600000000002</v>
      </c>
      <c r="E29" s="88">
        <v>28.7</v>
      </c>
      <c r="F29" s="73">
        <v>60.15560809564532</v>
      </c>
      <c r="G29" s="73">
        <v>40.4</v>
      </c>
      <c r="H29" s="88">
        <v>9.9321000000000002</v>
      </c>
      <c r="I29" s="73">
        <v>24.584405940594063</v>
      </c>
    </row>
    <row r="30" spans="1:9" ht="12.75" customHeight="1" x14ac:dyDescent="0.2">
      <c r="A30" s="20" t="s">
        <v>887</v>
      </c>
      <c r="B30" s="88">
        <v>13.5</v>
      </c>
      <c r="C30" s="88">
        <v>25.4</v>
      </c>
      <c r="D30" s="73">
        <v>13.3933</v>
      </c>
      <c r="E30" s="88">
        <v>10.1</v>
      </c>
      <c r="F30" s="73">
        <v>75.410839748232334</v>
      </c>
      <c r="G30" s="73">
        <v>15.6</v>
      </c>
      <c r="H30" s="88">
        <v>2.1793999999999998</v>
      </c>
      <c r="I30" s="73">
        <v>13.97051282051282</v>
      </c>
    </row>
    <row r="31" spans="1:9" ht="12.75" customHeight="1" x14ac:dyDescent="0.2">
      <c r="A31" s="20" t="s">
        <v>888</v>
      </c>
      <c r="B31" s="88">
        <v>9.1999999999999993</v>
      </c>
      <c r="C31" s="88">
        <v>2.2999999999999998</v>
      </c>
      <c r="D31" s="73">
        <v>0</v>
      </c>
      <c r="E31" s="88">
        <v>3</v>
      </c>
      <c r="F31" s="72" t="s">
        <v>177</v>
      </c>
      <c r="G31" s="73">
        <v>0</v>
      </c>
      <c r="H31" s="88">
        <v>0</v>
      </c>
      <c r="I31" s="72" t="s">
        <v>177</v>
      </c>
    </row>
    <row r="32" spans="1:9" ht="15" customHeight="1" x14ac:dyDescent="0.2">
      <c r="A32" s="24" t="s">
        <v>515</v>
      </c>
      <c r="B32" s="88">
        <v>18.400000000000006</v>
      </c>
      <c r="C32" s="88">
        <v>40.599999999999994</v>
      </c>
      <c r="D32" s="73">
        <v>38.822583999999978</v>
      </c>
      <c r="E32" s="88">
        <v>17.799999999999983</v>
      </c>
      <c r="F32" s="73">
        <v>45.849601355746941</v>
      </c>
      <c r="G32" s="73">
        <v>14.300000000000011</v>
      </c>
      <c r="H32" s="88">
        <v>10.263300000000001</v>
      </c>
      <c r="I32" s="73">
        <v>71.771328671328618</v>
      </c>
    </row>
    <row r="33" spans="1:9" ht="15" customHeight="1" x14ac:dyDescent="0.2">
      <c r="A33" s="24" t="s">
        <v>516</v>
      </c>
      <c r="B33" s="88">
        <v>-64.999999999999972</v>
      </c>
      <c r="C33" s="88">
        <v>-43.899999999999991</v>
      </c>
      <c r="D33" s="73">
        <v>-55.975016000000053</v>
      </c>
      <c r="E33" s="88">
        <v>-63.9</v>
      </c>
      <c r="F33" s="73">
        <v>114.15807366629416</v>
      </c>
      <c r="G33" s="73">
        <v>-123.5</v>
      </c>
      <c r="H33" s="88">
        <v>-15.243600000000006</v>
      </c>
      <c r="I33" s="73">
        <v>12.342995951417009</v>
      </c>
    </row>
    <row r="34" spans="1:9" ht="15" customHeight="1" x14ac:dyDescent="0.2">
      <c r="A34" s="201" t="s">
        <v>889</v>
      </c>
      <c r="B34" s="67">
        <v>-50.599999999999966</v>
      </c>
      <c r="C34" s="67">
        <v>-27.599999999999994</v>
      </c>
      <c r="D34" s="204">
        <v>-38.602316000000059</v>
      </c>
      <c r="E34" s="67">
        <v>-48.5</v>
      </c>
      <c r="F34" s="73">
        <v>125.64012998598304</v>
      </c>
      <c r="G34" s="204">
        <v>-61.5</v>
      </c>
      <c r="H34" s="67">
        <v>-10.395300000000006</v>
      </c>
      <c r="I34" s="73">
        <v>16.902926829268303</v>
      </c>
    </row>
    <row r="35" spans="1:9" s="5" customFormat="1" ht="15" customHeight="1" x14ac:dyDescent="0.2">
      <c r="A35" s="24" t="s">
        <v>695</v>
      </c>
      <c r="B35" s="88">
        <v>50.599999999999966</v>
      </c>
      <c r="C35" s="88">
        <v>27.599999999999994</v>
      </c>
      <c r="D35" s="73">
        <v>38.602200000000003</v>
      </c>
      <c r="E35" s="88">
        <v>48.5</v>
      </c>
      <c r="F35" s="73">
        <v>125.6405075358399</v>
      </c>
      <c r="G35" s="206">
        <v>61.5</v>
      </c>
      <c r="H35" s="88">
        <v>10.395300000000006</v>
      </c>
      <c r="I35" s="73">
        <v>16.902926829268303</v>
      </c>
    </row>
    <row r="36" spans="1:9" ht="13.5" customHeight="1" x14ac:dyDescent="0.2">
      <c r="A36" s="20" t="s">
        <v>894</v>
      </c>
      <c r="B36" s="88">
        <v>22.19999999999996</v>
      </c>
      <c r="C36" s="88">
        <v>-29.700000000000003</v>
      </c>
      <c r="D36" s="73">
        <v>8.4642999999999997</v>
      </c>
      <c r="E36" s="88">
        <v>0.99999999999999911</v>
      </c>
      <c r="F36" s="73">
        <v>11.814326051770367</v>
      </c>
      <c r="G36" s="206">
        <v>27.200000000000006</v>
      </c>
      <c r="H36" s="88">
        <v>4.1092990000000054</v>
      </c>
      <c r="I36" s="73">
        <v>15.107716911764721</v>
      </c>
    </row>
    <row r="37" spans="1:9" ht="13.5" customHeight="1" x14ac:dyDescent="0.2">
      <c r="A37" s="20" t="s">
        <v>890</v>
      </c>
      <c r="B37" s="88">
        <v>28.400000000000002</v>
      </c>
      <c r="C37" s="88">
        <v>57.3</v>
      </c>
      <c r="D37" s="73">
        <v>30.137900000000002</v>
      </c>
      <c r="E37" s="88">
        <v>47.5</v>
      </c>
      <c r="F37" s="73">
        <v>157.60885794962488</v>
      </c>
      <c r="G37" s="206">
        <v>34.299999999999997</v>
      </c>
      <c r="H37" s="88">
        <v>6.2860010000000006</v>
      </c>
      <c r="I37" s="73">
        <v>18.326533527696796</v>
      </c>
    </row>
    <row r="38" spans="1:9" ht="12.75" customHeight="1" x14ac:dyDescent="0.2">
      <c r="A38" s="91" t="s">
        <v>94</v>
      </c>
      <c r="B38" s="88">
        <v>50.7</v>
      </c>
      <c r="C38" s="88">
        <v>72</v>
      </c>
      <c r="D38" s="73">
        <v>43.491</v>
      </c>
      <c r="E38" s="88">
        <v>76.2</v>
      </c>
      <c r="F38" s="73">
        <v>175.20866386148859</v>
      </c>
      <c r="G38" s="206">
        <v>66.3</v>
      </c>
      <c r="H38" s="88">
        <v>14.503</v>
      </c>
      <c r="I38" s="73">
        <v>21.874811463046758</v>
      </c>
    </row>
    <row r="39" spans="1:9" ht="12.75" customHeight="1" x14ac:dyDescent="0.2">
      <c r="A39" s="91" t="s">
        <v>95</v>
      </c>
      <c r="B39" s="88">
        <v>-22.3</v>
      </c>
      <c r="C39" s="88">
        <v>-14.7</v>
      </c>
      <c r="D39" s="73">
        <v>-13.3531</v>
      </c>
      <c r="E39" s="88">
        <v>-28.7</v>
      </c>
      <c r="F39" s="73">
        <v>214.93136425249565</v>
      </c>
      <c r="G39" s="206">
        <v>-32</v>
      </c>
      <c r="H39" s="88">
        <v>-8.2169989999999995</v>
      </c>
      <c r="I39" s="73">
        <v>25.678121874999999</v>
      </c>
    </row>
    <row r="40" spans="1:9" ht="15" customHeight="1" x14ac:dyDescent="0.2">
      <c r="A40" s="25" t="s">
        <v>893</v>
      </c>
      <c r="B40" s="89">
        <v>2.1378999999987158E-2</v>
      </c>
      <c r="C40" s="89">
        <v>4.972500000001645E-2</v>
      </c>
      <c r="D40" s="205">
        <v>9.9999999999056399E-4</v>
      </c>
      <c r="E40" s="89">
        <v>-2.7386999999997386E-2</v>
      </c>
      <c r="F40" s="115" t="s">
        <v>177</v>
      </c>
      <c r="G40" s="207">
        <v>9.9999999997990585E-4</v>
      </c>
      <c r="H40" s="89">
        <v>-2.7386999999997386E-2</v>
      </c>
      <c r="I40" s="115" t="s">
        <v>177</v>
      </c>
    </row>
    <row r="41" spans="1:9" ht="20.25" customHeight="1" x14ac:dyDescent="0.2">
      <c r="A41" s="67" t="s">
        <v>895</v>
      </c>
      <c r="B41" s="67"/>
      <c r="C41" s="67"/>
      <c r="D41" s="67"/>
      <c r="E41" s="67"/>
      <c r="F41" s="67"/>
      <c r="G41" s="67"/>
      <c r="H41" s="67"/>
      <c r="I41" s="67"/>
    </row>
    <row r="42" spans="1:9" ht="12.75" x14ac:dyDescent="0.2">
      <c r="A42" s="90" t="s">
        <v>532</v>
      </c>
      <c r="B42" s="90"/>
      <c r="C42" s="90"/>
      <c r="D42" s="90"/>
      <c r="E42" s="90"/>
      <c r="F42" s="90"/>
      <c r="G42" s="90"/>
      <c r="H42" s="90"/>
      <c r="I42" s="90"/>
    </row>
  </sheetData>
  <mergeCells count="4">
    <mergeCell ref="B9:B10"/>
    <mergeCell ref="C9:C10"/>
    <mergeCell ref="D9:F9"/>
    <mergeCell ref="G9:I9"/>
  </mergeCells>
  <conditionalFormatting sqref="G11:G27 G32:G35 G38:G40 B11:E40">
    <cfRule type="cellIs" dxfId="259" priority="30" operator="notBetween">
      <formula>9999</formula>
      <formula>-9999</formula>
    </cfRule>
  </conditionalFormatting>
  <conditionalFormatting sqref="F40">
    <cfRule type="cellIs" dxfId="258" priority="29" operator="between">
      <formula>9999</formula>
      <formula>-9999</formula>
    </cfRule>
  </conditionalFormatting>
  <conditionalFormatting sqref="G28">
    <cfRule type="cellIs" dxfId="257" priority="24" operator="notBetween">
      <formula>9999</formula>
      <formula>-9999</formula>
    </cfRule>
  </conditionalFormatting>
  <conditionalFormatting sqref="G29">
    <cfRule type="cellIs" dxfId="256" priority="23" operator="notBetween">
      <formula>9999</formula>
      <formula>-9999</formula>
    </cfRule>
  </conditionalFormatting>
  <conditionalFormatting sqref="G36">
    <cfRule type="cellIs" dxfId="255" priority="14" operator="notBetween">
      <formula>9999</formula>
      <formula>-9999</formula>
    </cfRule>
  </conditionalFormatting>
  <conditionalFormatting sqref="G37">
    <cfRule type="cellIs" dxfId="254" priority="12" operator="notBetween">
      <formula>9999</formula>
      <formula>-9999</formula>
    </cfRule>
  </conditionalFormatting>
  <conditionalFormatting sqref="G30:G31">
    <cfRule type="cellIs" dxfId="253" priority="9" operator="notBetween">
      <formula>9999</formula>
      <formula>-9999</formula>
    </cfRule>
  </conditionalFormatting>
  <conditionalFormatting sqref="H11:H40">
    <cfRule type="cellIs" dxfId="252" priority="8" operator="notBetween">
      <formula>9999</formula>
      <formula>-9999</formula>
    </cfRule>
  </conditionalFormatting>
  <conditionalFormatting sqref="I40">
    <cfRule type="cellIs" dxfId="251" priority="7" operator="between">
      <formula>9999</formula>
      <formula>-9999</formula>
    </cfRule>
  </conditionalFormatting>
  <conditionalFormatting sqref="I26">
    <cfRule type="cellIs" dxfId="250" priority="3" operator="between">
      <formula>9999</formula>
      <formula>-9999</formula>
    </cfRule>
  </conditionalFormatting>
  <conditionalFormatting sqref="F31">
    <cfRule type="cellIs" dxfId="249" priority="2" operator="between">
      <formula>9999</formula>
      <formula>-9999</formula>
    </cfRule>
  </conditionalFormatting>
  <conditionalFormatting sqref="I31">
    <cfRule type="cellIs" dxfId="248" priority="1" operator="between">
      <formula>9999</formula>
      <formula>-9999</formula>
    </cfRule>
  </conditionalFormatting>
  <hyperlinks>
    <hyperlink ref="A5" location="Índice!A49" display="Índice"/>
  </hyperlinks>
  <printOptions horizontalCentered="1"/>
  <pageMargins left="0.36" right="0.25" top="0.51181102362204722" bottom="0.51181102362204722" header="0.23622047244094491" footer="0.23622047244094491"/>
  <pageSetup paperSize="9" scale="95" orientation="portrait" r:id="rId1"/>
  <headerFooter scaleWithDoc="0"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P37"/>
  <sheetViews>
    <sheetView showGridLines="0" topLeftCell="A10" zoomScale="120" zoomScaleNormal="120" zoomScalePageLayoutView="120" workbookViewId="0">
      <selection activeCell="A35" sqref="A35"/>
    </sheetView>
  </sheetViews>
  <sheetFormatPr defaultColWidth="8.85546875" defaultRowHeight="13.5" x14ac:dyDescent="0.25"/>
  <cols>
    <col min="1" max="1" width="32.5703125" style="3" customWidth="1"/>
    <col min="2" max="5" width="6.7109375" style="9" customWidth="1"/>
    <col min="6" max="7" width="5.28515625" style="15" customWidth="1"/>
    <col min="8" max="8" width="6.7109375" style="9" customWidth="1"/>
    <col min="9" max="10" width="5.28515625" style="15" customWidth="1"/>
    <col min="11" max="11" width="6.7109375" style="9" customWidth="1"/>
    <col min="12" max="13" width="5.28515625" style="15" customWidth="1"/>
    <col min="14" max="14" width="6.7109375" style="9" customWidth="1"/>
    <col min="15" max="16" width="5.28515625" style="15" customWidth="1"/>
    <col min="17" max="16384" width="8.85546875" style="2"/>
  </cols>
  <sheetData>
    <row r="1" spans="1:16" s="17" customFormat="1" ht="12.75" x14ac:dyDescent="0.2"/>
    <row r="2" spans="1:16" s="17" customFormat="1" ht="12.75" x14ac:dyDescent="0.2"/>
    <row r="3" spans="1:16" s="17" customFormat="1" ht="12.75" x14ac:dyDescent="0.2"/>
    <row r="4" spans="1:16" s="17" customFormat="1" ht="12.75" x14ac:dyDescent="0.2"/>
    <row r="5" spans="1:16" s="17" customFormat="1" ht="12.75" x14ac:dyDescent="0.2">
      <c r="A5" s="147" t="s">
        <v>203</v>
      </c>
    </row>
    <row r="6" spans="1:16" s="17" customFormat="1" ht="18.75" x14ac:dyDescent="0.3">
      <c r="A6" s="26" t="s">
        <v>201</v>
      </c>
    </row>
    <row r="7" spans="1:16" s="17" customFormat="1" ht="12.75" x14ac:dyDescent="0.2"/>
    <row r="8" spans="1:16" s="17" customFormat="1" ht="18" customHeight="1" x14ac:dyDescent="0.2">
      <c r="A8" s="276" t="s">
        <v>915</v>
      </c>
    </row>
    <row r="9" spans="1:16" s="10" customFormat="1" ht="13.5" customHeight="1" x14ac:dyDescent="0.25">
      <c r="A9" s="24"/>
      <c r="B9" s="338">
        <v>2014</v>
      </c>
      <c r="C9" s="338">
        <v>2015</v>
      </c>
      <c r="D9" s="248">
        <v>2016</v>
      </c>
      <c r="E9" s="246">
        <v>2017</v>
      </c>
      <c r="F9" s="340" t="s">
        <v>195</v>
      </c>
      <c r="G9" s="340"/>
      <c r="H9" s="248">
        <v>2018</v>
      </c>
      <c r="I9" s="340" t="s">
        <v>273</v>
      </c>
      <c r="J9" s="340"/>
      <c r="K9" s="248">
        <v>2019</v>
      </c>
      <c r="L9" s="340" t="s">
        <v>274</v>
      </c>
      <c r="M9" s="340"/>
      <c r="N9" s="248">
        <v>2019</v>
      </c>
      <c r="O9" s="340" t="s">
        <v>917</v>
      </c>
      <c r="P9" s="340"/>
    </row>
    <row r="10" spans="1:16" s="10" customFormat="1" ht="13.5" customHeight="1" x14ac:dyDescent="0.25">
      <c r="A10" s="25"/>
      <c r="B10" s="339"/>
      <c r="C10" s="339"/>
      <c r="D10" s="101" t="s">
        <v>3</v>
      </c>
      <c r="E10" s="101" t="s">
        <v>3</v>
      </c>
      <c r="F10" s="256" t="s">
        <v>97</v>
      </c>
      <c r="G10" s="256" t="s">
        <v>98</v>
      </c>
      <c r="H10" s="101" t="s">
        <v>3</v>
      </c>
      <c r="I10" s="256" t="s">
        <v>97</v>
      </c>
      <c r="J10" s="256" t="s">
        <v>98</v>
      </c>
      <c r="K10" s="101" t="s">
        <v>2</v>
      </c>
      <c r="L10" s="256" t="s">
        <v>97</v>
      </c>
      <c r="M10" s="256" t="s">
        <v>98</v>
      </c>
      <c r="N10" s="101" t="s">
        <v>916</v>
      </c>
      <c r="O10" s="256" t="s">
        <v>97</v>
      </c>
      <c r="P10" s="256" t="s">
        <v>98</v>
      </c>
    </row>
    <row r="11" spans="1:16" s="10" customFormat="1" ht="15" customHeight="1" x14ac:dyDescent="0.25">
      <c r="A11" s="35" t="s">
        <v>538</v>
      </c>
      <c r="B11" s="158">
        <v>104.79346790447066</v>
      </c>
      <c r="C11" s="158">
        <v>115.34255292132657</v>
      </c>
      <c r="D11" s="158">
        <v>151.53597219048811</v>
      </c>
      <c r="E11" s="158">
        <v>189.19177563426848</v>
      </c>
      <c r="F11" s="206">
        <f>(E11/D11-1)*100</f>
        <v>24.849415554245557</v>
      </c>
      <c r="G11" s="206">
        <f>(E11-D11)/$D$29*100</f>
        <v>10.255786265699776</v>
      </c>
      <c r="H11" s="158">
        <v>192.98166428285668</v>
      </c>
      <c r="I11" s="206">
        <f>(H11/E11-1)*100</f>
        <v>2.0031994709508671</v>
      </c>
      <c r="J11" s="206">
        <f>(H11-E11)/$E$29*100</f>
        <v>0.98222823596378572</v>
      </c>
      <c r="K11" s="206">
        <v>214.4</v>
      </c>
      <c r="L11" s="206">
        <f>(K11/H11-1)*100</f>
        <v>11.098637684951296</v>
      </c>
      <c r="M11" s="206">
        <f>(K11-H11)/$H$29*100</f>
        <v>5.0265874846304923</v>
      </c>
      <c r="N11" s="158">
        <v>195.37076315636142</v>
      </c>
      <c r="O11" s="206">
        <f>(N11/H11-1)*100</f>
        <v>1.2379926778965933</v>
      </c>
      <c r="P11" s="206">
        <f>(N11-H11)/$H$29*100</f>
        <v>0.56068849866293069</v>
      </c>
    </row>
    <row r="12" spans="1:16" s="10" customFormat="1" ht="13.5" customHeight="1" x14ac:dyDescent="0.25">
      <c r="A12" s="109" t="s">
        <v>535</v>
      </c>
      <c r="B12" s="171">
        <v>91.51822285762664</v>
      </c>
      <c r="C12" s="171">
        <v>91.785765092686802</v>
      </c>
      <c r="D12" s="171">
        <v>116.8010671714495</v>
      </c>
      <c r="E12" s="171">
        <v>172.90312035056229</v>
      </c>
      <c r="F12" s="206">
        <f t="shared" ref="F12:F26" si="0">(E12/D12-1)*100</f>
        <v>48.032140919364984</v>
      </c>
      <c r="G12" s="206">
        <f t="shared" ref="G12:G26" si="1">(E12-D12)/$D$29*100</f>
        <v>15.279734167162957</v>
      </c>
      <c r="H12" s="171">
        <v>167.02054350732914</v>
      </c>
      <c r="I12" s="206">
        <f t="shared" ref="I12:I28" si="2">(H12/E12-1)*100</f>
        <v>-3.4022386821626949</v>
      </c>
      <c r="J12" s="206">
        <f t="shared" ref="J12:J27" si="3">(H12-E12)/$E$29*100</f>
        <v>-1.5245917786536363</v>
      </c>
      <c r="K12" s="106">
        <v>162.5</v>
      </c>
      <c r="L12" s="206">
        <f>(K12/H12-1)*100</f>
        <v>-2.7065793299437813</v>
      </c>
      <c r="M12" s="206">
        <f>(K12-H12)/$H$29*100</f>
        <v>-1.0609091069331202</v>
      </c>
      <c r="N12" s="171">
        <v>168.77367788121049</v>
      </c>
      <c r="O12" s="206">
        <f t="shared" ref="O12:O28" si="4">(N12/H12-1)*100</f>
        <v>1.0496519392564574</v>
      </c>
      <c r="P12" s="206">
        <f t="shared" ref="P12:P26" si="5">(N12-H12)/$H$29*100</f>
        <v>0.41143641686287191</v>
      </c>
    </row>
    <row r="13" spans="1:16" s="10" customFormat="1" ht="13.5" customHeight="1" x14ac:dyDescent="0.25">
      <c r="A13" s="110" t="s">
        <v>906</v>
      </c>
      <c r="B13" s="171">
        <v>103.56637015010664</v>
      </c>
      <c r="C13" s="171">
        <v>113.6629911571668</v>
      </c>
      <c r="D13" s="171">
        <v>145.16498516014951</v>
      </c>
      <c r="E13" s="171">
        <v>196.04015942190227</v>
      </c>
      <c r="F13" s="206">
        <f t="shared" si="0"/>
        <v>35.046450220503274</v>
      </c>
      <c r="G13" s="206">
        <f t="shared" si="1"/>
        <v>13.856162018631604</v>
      </c>
      <c r="H13" s="171">
        <v>188.46250520976312</v>
      </c>
      <c r="I13" s="206">
        <f t="shared" si="2"/>
        <v>-3.8653581156456451</v>
      </c>
      <c r="J13" s="206">
        <f t="shared" si="3"/>
        <v>-1.9639062304127659</v>
      </c>
      <c r="K13" s="72" t="s">
        <v>177</v>
      </c>
      <c r="L13" s="72" t="s">
        <v>177</v>
      </c>
      <c r="M13" s="72" t="s">
        <v>177</v>
      </c>
      <c r="N13" s="171">
        <v>189.79053882572649</v>
      </c>
      <c r="O13" s="206">
        <f t="shared" si="4"/>
        <v>0.70466728354545705</v>
      </c>
      <c r="P13" s="206">
        <f t="shared" si="5"/>
        <v>0.31167114202187718</v>
      </c>
    </row>
    <row r="14" spans="1:16" s="10" customFormat="1" ht="13.5" customHeight="1" x14ac:dyDescent="0.25">
      <c r="A14" s="110" t="s">
        <v>907</v>
      </c>
      <c r="B14" s="171">
        <v>-12.048147292479999</v>
      </c>
      <c r="C14" s="171">
        <v>-21.877226064479999</v>
      </c>
      <c r="D14" s="171">
        <v>-28.363917988700006</v>
      </c>
      <c r="E14" s="171">
        <v>-23.137039071339998</v>
      </c>
      <c r="F14" s="206">
        <f t="shared" si="0"/>
        <v>-18.427915774690796</v>
      </c>
      <c r="G14" s="206">
        <f t="shared" si="1"/>
        <v>1.4235721485313462</v>
      </c>
      <c r="H14" s="171">
        <v>-21.441961702433996</v>
      </c>
      <c r="I14" s="206">
        <f t="shared" si="2"/>
        <v>-7.3262501899203913</v>
      </c>
      <c r="J14" s="206">
        <f t="shared" si="3"/>
        <v>0.43931445175913031</v>
      </c>
      <c r="K14" s="72" t="s">
        <v>177</v>
      </c>
      <c r="L14" s="72" t="s">
        <v>177</v>
      </c>
      <c r="M14" s="72" t="s">
        <v>177</v>
      </c>
      <c r="N14" s="171">
        <v>-21.016860944516001</v>
      </c>
      <c r="O14" s="206">
        <f t="shared" si="4"/>
        <v>-1.9825646730342816</v>
      </c>
      <c r="P14" s="206">
        <f t="shared" si="5"/>
        <v>9.9765274840996385E-2</v>
      </c>
    </row>
    <row r="15" spans="1:16" s="10" customFormat="1" ht="12.75" customHeight="1" x14ac:dyDescent="0.25">
      <c r="A15" s="109" t="s">
        <v>101</v>
      </c>
      <c r="B15" s="171">
        <v>13.275245046844018</v>
      </c>
      <c r="C15" s="171">
        <v>23.55678782863977</v>
      </c>
      <c r="D15" s="171">
        <v>34.734905019038607</v>
      </c>
      <c r="E15" s="171">
        <v>16.288655283706191</v>
      </c>
      <c r="F15" s="206">
        <f t="shared" si="0"/>
        <v>-53.105801571133739</v>
      </c>
      <c r="G15" s="206">
        <f t="shared" si="1"/>
        <v>-5.0239479014631785</v>
      </c>
      <c r="H15" s="171">
        <v>25.961120775527544</v>
      </c>
      <c r="I15" s="206">
        <f t="shared" si="2"/>
        <v>59.381608385419504</v>
      </c>
      <c r="J15" s="206">
        <f t="shared" si="3"/>
        <v>2.5068200146174209</v>
      </c>
      <c r="K15" s="106">
        <v>51.9</v>
      </c>
      <c r="L15" s="206">
        <f t="shared" ref="L15:L18" si="6">(K15/H15-1)*100</f>
        <v>99.914327462025241</v>
      </c>
      <c r="M15" s="206">
        <f t="shared" ref="M15:M18" si="7">(K15-H15)/$H$29*100</f>
        <v>6.0874965915636121</v>
      </c>
      <c r="N15" s="171">
        <v>26.597085275150945</v>
      </c>
      <c r="O15" s="206">
        <f t="shared" si="4"/>
        <v>2.4496804476288103</v>
      </c>
      <c r="P15" s="206">
        <f t="shared" si="5"/>
        <v>0.14925208180006294</v>
      </c>
    </row>
    <row r="16" spans="1:16" s="10" customFormat="1" ht="15" customHeight="1" x14ac:dyDescent="0.25">
      <c r="A16" s="35" t="s">
        <v>711</v>
      </c>
      <c r="B16" s="158">
        <v>159.6745993920982</v>
      </c>
      <c r="C16" s="158">
        <v>218.12205471554108</v>
      </c>
      <c r="D16" s="158">
        <v>215.63044945891065</v>
      </c>
      <c r="E16" s="158">
        <v>196.65425381422057</v>
      </c>
      <c r="F16" s="206">
        <f t="shared" si="0"/>
        <v>-8.8003320923866433</v>
      </c>
      <c r="G16" s="206">
        <f t="shared" si="1"/>
        <v>-5.1682818813998566</v>
      </c>
      <c r="H16" s="158">
        <v>233.11925970648861</v>
      </c>
      <c r="I16" s="206">
        <f t="shared" si="2"/>
        <v>18.542698764460262</v>
      </c>
      <c r="J16" s="206">
        <f t="shared" si="3"/>
        <v>9.4506624687545635</v>
      </c>
      <c r="K16" s="206">
        <v>246</v>
      </c>
      <c r="L16" s="206">
        <f t="shared" si="6"/>
        <v>5.5253865809839375</v>
      </c>
      <c r="M16" s="206">
        <f t="shared" si="7"/>
        <v>3.0229317911156364</v>
      </c>
      <c r="N16" s="171">
        <v>238.10705056276416</v>
      </c>
      <c r="O16" s="206">
        <f t="shared" si="4"/>
        <v>2.1395876353397236</v>
      </c>
      <c r="P16" s="206">
        <f t="shared" si="5"/>
        <v>1.1705656044060284</v>
      </c>
    </row>
    <row r="17" spans="1:16" s="10" customFormat="1" ht="13.5" customHeight="1" x14ac:dyDescent="0.25">
      <c r="A17" s="109" t="s">
        <v>908</v>
      </c>
      <c r="B17" s="171">
        <v>185.71023556194029</v>
      </c>
      <c r="C17" s="171">
        <v>255.39976423965021</v>
      </c>
      <c r="D17" s="171">
        <v>302.55754565676176</v>
      </c>
      <c r="E17" s="171">
        <v>257.97404844876985</v>
      </c>
      <c r="F17" s="206">
        <f t="shared" si="0"/>
        <v>-14.735542989421901</v>
      </c>
      <c r="G17" s="206">
        <f t="shared" si="1"/>
        <v>-12.142585644872494</v>
      </c>
      <c r="H17" s="171">
        <v>278.19600385766239</v>
      </c>
      <c r="I17" s="206">
        <f t="shared" si="2"/>
        <v>7.8387556928651181</v>
      </c>
      <c r="J17" s="206">
        <f t="shared" si="3"/>
        <v>5.2409390963014166</v>
      </c>
      <c r="K17" s="106">
        <v>347.8</v>
      </c>
      <c r="L17" s="206">
        <f t="shared" si="6"/>
        <v>25.019768500323302</v>
      </c>
      <c r="M17" s="206">
        <f t="shared" si="7"/>
        <v>16.335096270309439</v>
      </c>
      <c r="N17" s="171">
        <v>292.11671897524889</v>
      </c>
      <c r="O17" s="206">
        <f t="shared" si="4"/>
        <v>5.0039234656688247</v>
      </c>
      <c r="P17" s="206">
        <f t="shared" si="5"/>
        <v>3.2669995144001573</v>
      </c>
    </row>
    <row r="18" spans="1:16" s="10" customFormat="1" ht="13.5" customHeight="1" x14ac:dyDescent="0.25">
      <c r="A18" s="110" t="s">
        <v>104</v>
      </c>
      <c r="B18" s="171">
        <v>-8.8950991169412674</v>
      </c>
      <c r="C18" s="171">
        <v>23.272042041858086</v>
      </c>
      <c r="D18" s="171">
        <v>41.472847151438032</v>
      </c>
      <c r="E18" s="171">
        <v>32.287586869060533</v>
      </c>
      <c r="F18" s="206">
        <f t="shared" si="0"/>
        <v>-22.147648192171467</v>
      </c>
      <c r="G18" s="206">
        <f t="shared" si="1"/>
        <v>-2.5016613014651847</v>
      </c>
      <c r="H18" s="171">
        <v>58.364971732369099</v>
      </c>
      <c r="I18" s="206">
        <f t="shared" si="2"/>
        <v>80.765976624586727</v>
      </c>
      <c r="J18" s="206">
        <f t="shared" si="3"/>
        <v>6.7584950661750769</v>
      </c>
      <c r="K18" s="106">
        <v>115.6</v>
      </c>
      <c r="L18" s="206">
        <f t="shared" si="6"/>
        <v>98.06400409149596</v>
      </c>
      <c r="M18" s="206">
        <f t="shared" si="7"/>
        <v>13.432270395419762</v>
      </c>
      <c r="N18" s="171">
        <v>64.754031096068218</v>
      </c>
      <c r="O18" s="206">
        <f t="shared" si="4"/>
        <v>10.946735985748379</v>
      </c>
      <c r="P18" s="206">
        <f t="shared" si="5"/>
        <v>1.4994239636661471</v>
      </c>
    </row>
    <row r="19" spans="1:16" s="10" customFormat="1" ht="13.5" customHeight="1" x14ac:dyDescent="0.25">
      <c r="A19" s="111" t="s">
        <v>909</v>
      </c>
      <c r="B19" s="171">
        <v>74.003308082200007</v>
      </c>
      <c r="C19" s="171">
        <v>85.154542907223046</v>
      </c>
      <c r="D19" s="171">
        <v>127.94759830481803</v>
      </c>
      <c r="E19" s="171">
        <v>215.39841617094635</v>
      </c>
      <c r="F19" s="206">
        <f t="shared" si="0"/>
        <v>68.348932707426385</v>
      </c>
      <c r="G19" s="206">
        <f t="shared" si="1"/>
        <v>23.817760206197089</v>
      </c>
      <c r="H19" s="171">
        <v>256.35604698340495</v>
      </c>
      <c r="I19" s="206">
        <f t="shared" si="2"/>
        <v>19.014824500823369</v>
      </c>
      <c r="J19" s="206">
        <f t="shared" si="3"/>
        <v>10.615019382472743</v>
      </c>
      <c r="K19" s="72" t="s">
        <v>177</v>
      </c>
      <c r="L19" s="72" t="s">
        <v>177</v>
      </c>
      <c r="M19" s="72" t="s">
        <v>177</v>
      </c>
      <c r="N19" s="171">
        <v>274.97617424191861</v>
      </c>
      <c r="O19" s="206">
        <f t="shared" si="4"/>
        <v>7.2633852322270487</v>
      </c>
      <c r="P19" s="206">
        <f t="shared" si="5"/>
        <v>4.3698866184526883</v>
      </c>
    </row>
    <row r="20" spans="1:16" s="10" customFormat="1" ht="13.5" customHeight="1" x14ac:dyDescent="0.25">
      <c r="A20" s="111" t="s">
        <v>540</v>
      </c>
      <c r="B20" s="171">
        <v>-82.898407199141275</v>
      </c>
      <c r="C20" s="171">
        <v>-61.88250086536496</v>
      </c>
      <c r="D20" s="171">
        <v>-86.474751153379998</v>
      </c>
      <c r="E20" s="171">
        <v>-183.11082930188581</v>
      </c>
      <c r="F20" s="206">
        <f t="shared" si="0"/>
        <v>111.7506287784543</v>
      </c>
      <c r="G20" s="206">
        <f t="shared" si="1"/>
        <v>-26.319421507662273</v>
      </c>
      <c r="H20" s="171">
        <v>-197.99107525103585</v>
      </c>
      <c r="I20" s="206">
        <f t="shared" si="2"/>
        <v>8.1263604156462499</v>
      </c>
      <c r="J20" s="206">
        <f t="shared" si="3"/>
        <v>-3.8565243162976675</v>
      </c>
      <c r="K20" s="72" t="s">
        <v>177</v>
      </c>
      <c r="L20" s="72" t="s">
        <v>177</v>
      </c>
      <c r="M20" s="72" t="s">
        <v>177</v>
      </c>
      <c r="N20" s="171">
        <v>-210.2221431458504</v>
      </c>
      <c r="O20" s="206">
        <f t="shared" si="4"/>
        <v>6.1775854690958143</v>
      </c>
      <c r="P20" s="206">
        <f t="shared" si="5"/>
        <v>-2.8704626547865408</v>
      </c>
    </row>
    <row r="21" spans="1:16" s="10" customFormat="1" ht="13.5" customHeight="1" x14ac:dyDescent="0.25">
      <c r="A21" s="229" t="s">
        <v>910</v>
      </c>
      <c r="B21" s="171">
        <v>-82.852960368141268</v>
      </c>
      <c r="C21" s="171">
        <v>-61.838611916364961</v>
      </c>
      <c r="D21" s="171">
        <v>-86.393541163379993</v>
      </c>
      <c r="E21" s="171">
        <v>-183.03530123088581</v>
      </c>
      <c r="F21" s="206">
        <f t="shared" si="0"/>
        <v>111.86225123559326</v>
      </c>
      <c r="G21" s="206">
        <f t="shared" si="1"/>
        <v>-26.320969012734896</v>
      </c>
      <c r="H21" s="171">
        <v>-197.91305780203587</v>
      </c>
      <c r="I21" s="206">
        <f t="shared" si="2"/>
        <v>8.1283536405815084</v>
      </c>
      <c r="J21" s="206">
        <f t="shared" si="3"/>
        <v>-3.855879142365584</v>
      </c>
      <c r="K21" s="72" t="s">
        <v>177</v>
      </c>
      <c r="L21" s="72" t="s">
        <v>177</v>
      </c>
      <c r="M21" s="72" t="s">
        <v>177</v>
      </c>
      <c r="N21" s="171">
        <v>-210.22069318685038</v>
      </c>
      <c r="O21" s="206">
        <f t="shared" si="4"/>
        <v>6.2187081143101341</v>
      </c>
      <c r="P21" s="206">
        <f t="shared" si="5"/>
        <v>-2.8884319868600588</v>
      </c>
    </row>
    <row r="22" spans="1:16" s="10" customFormat="1" ht="13.5" customHeight="1" x14ac:dyDescent="0.25">
      <c r="A22" s="229" t="s">
        <v>911</v>
      </c>
      <c r="B22" s="171">
        <v>-4.5446830999999993E-2</v>
      </c>
      <c r="C22" s="171">
        <v>-4.3888949000000003E-2</v>
      </c>
      <c r="D22" s="171">
        <v>-8.120999000000001E-2</v>
      </c>
      <c r="E22" s="171">
        <v>-7.5528071000000002E-2</v>
      </c>
      <c r="F22" s="206">
        <f t="shared" si="0"/>
        <v>-6.9965764064248814</v>
      </c>
      <c r="G22" s="206">
        <f t="shared" si="1"/>
        <v>1.5475050726249634E-3</v>
      </c>
      <c r="H22" s="171">
        <v>-7.8017449000000003E-2</v>
      </c>
      <c r="I22" s="206">
        <f t="shared" si="2"/>
        <v>3.295963960207593</v>
      </c>
      <c r="J22" s="206">
        <f t="shared" si="3"/>
        <v>-6.4517393208845652E-4</v>
      </c>
      <c r="K22" s="72" t="s">
        <v>177</v>
      </c>
      <c r="L22" s="72" t="s">
        <v>177</v>
      </c>
      <c r="M22" s="72" t="s">
        <v>177</v>
      </c>
      <c r="N22" s="171">
        <v>-1.449959E-3</v>
      </c>
      <c r="O22" s="206">
        <f t="shared" si="4"/>
        <v>-98.141493962459606</v>
      </c>
      <c r="P22" s="206">
        <f t="shared" si="5"/>
        <v>1.7969332073524105E-2</v>
      </c>
    </row>
    <row r="23" spans="1:16" s="10" customFormat="1" ht="13.5" customHeight="1" x14ac:dyDescent="0.25">
      <c r="A23" s="111" t="s">
        <v>912</v>
      </c>
      <c r="B23" s="171">
        <v>-0.10262851495999999</v>
      </c>
      <c r="C23" s="171">
        <v>-9.3494848000000005E-2</v>
      </c>
      <c r="D23" s="171">
        <v>-0.47586675000000001</v>
      </c>
      <c r="E23" s="171">
        <v>-0.545679637</v>
      </c>
      <c r="F23" s="206">
        <f t="shared" si="0"/>
        <v>14.670679764871153</v>
      </c>
      <c r="G23" s="206">
        <f t="shared" si="1"/>
        <v>-1.9013962847251639E-2</v>
      </c>
      <c r="H23" s="171">
        <v>-2.972608503</v>
      </c>
      <c r="I23" s="206">
        <f t="shared" si="2"/>
        <v>444.75342333509138</v>
      </c>
      <c r="J23" s="206">
        <f t="shared" si="3"/>
        <v>-0.62898894397564298</v>
      </c>
      <c r="K23" s="72" t="s">
        <v>177</v>
      </c>
      <c r="L23" s="72" t="s">
        <v>177</v>
      </c>
      <c r="M23" s="72" t="s">
        <v>177</v>
      </c>
      <c r="N23" s="171">
        <v>-3.8071503279999996</v>
      </c>
      <c r="O23" s="206">
        <f t="shared" si="4"/>
        <v>28.074394060225828</v>
      </c>
      <c r="P23" s="206">
        <f t="shared" si="5"/>
        <v>-0.19585543659155907</v>
      </c>
    </row>
    <row r="24" spans="1:16" s="10" customFormat="1" ht="13.5" customHeight="1" x14ac:dyDescent="0.25">
      <c r="A24" s="110" t="s">
        <v>105</v>
      </c>
      <c r="B24" s="171">
        <v>194.60533467888158</v>
      </c>
      <c r="C24" s="171">
        <v>232.12772219779211</v>
      </c>
      <c r="D24" s="171">
        <v>261.08469850532373</v>
      </c>
      <c r="E24" s="171">
        <v>225.68646157970929</v>
      </c>
      <c r="F24" s="206">
        <f t="shared" si="0"/>
        <v>-13.558143057890714</v>
      </c>
      <c r="G24" s="206">
        <f t="shared" si="1"/>
        <v>-9.6409243434073169</v>
      </c>
      <c r="H24" s="171">
        <v>219.83103212529332</v>
      </c>
      <c r="I24" s="206">
        <f t="shared" si="2"/>
        <v>-2.5944974339313309</v>
      </c>
      <c r="J24" s="206">
        <f t="shared" si="3"/>
        <v>-1.5175559698736452</v>
      </c>
      <c r="K24" s="106">
        <v>232.2</v>
      </c>
      <c r="L24" s="206">
        <f t="shared" ref="L24:L28" si="8">(K24/H24-1)*100</f>
        <v>5.6265795393513507</v>
      </c>
      <c r="M24" s="206">
        <f t="shared" ref="M24:M26" si="9">(K24-H24)/$H$29*100</f>
        <v>2.9028258748896674</v>
      </c>
      <c r="N24" s="171">
        <v>227.36268787918064</v>
      </c>
      <c r="O24" s="206">
        <f t="shared" si="4"/>
        <v>3.4261112642161695</v>
      </c>
      <c r="P24" s="206">
        <f t="shared" si="5"/>
        <v>1.767575550733997</v>
      </c>
    </row>
    <row r="25" spans="1:16" s="10" customFormat="1" ht="13.5" customHeight="1" x14ac:dyDescent="0.25">
      <c r="A25" s="111" t="s">
        <v>910</v>
      </c>
      <c r="B25" s="171">
        <v>155.14912364780156</v>
      </c>
      <c r="C25" s="171">
        <v>188.87495808504119</v>
      </c>
      <c r="D25" s="171">
        <v>200.60980885398874</v>
      </c>
      <c r="E25" s="171">
        <v>175.8602677133438</v>
      </c>
      <c r="F25" s="206">
        <f t="shared" si="0"/>
        <v>-12.337154041484865</v>
      </c>
      <c r="G25" s="206">
        <f t="shared" si="1"/>
        <v>-6.7406875142514711</v>
      </c>
      <c r="H25" s="171">
        <v>175.21648535799653</v>
      </c>
      <c r="I25" s="206">
        <f t="shared" si="2"/>
        <v>-0.36607606921004177</v>
      </c>
      <c r="J25" s="206">
        <f t="shared" si="3"/>
        <v>-0.16684954780212802</v>
      </c>
      <c r="K25" s="106">
        <v>178.6</v>
      </c>
      <c r="L25" s="206">
        <f t="shared" si="8"/>
        <v>1.9310481174704464</v>
      </c>
      <c r="M25" s="206">
        <f t="shared" si="9"/>
        <v>0.79406414103154277</v>
      </c>
      <c r="N25" s="171">
        <v>187.52226870911898</v>
      </c>
      <c r="O25" s="206">
        <f t="shared" si="4"/>
        <v>7.0231881012677855</v>
      </c>
      <c r="P25" s="206">
        <f t="shared" si="5"/>
        <v>2.8879973401395742</v>
      </c>
    </row>
    <row r="26" spans="1:16" s="10" customFormat="1" ht="13.5" customHeight="1" x14ac:dyDescent="0.25">
      <c r="A26" s="111" t="s">
        <v>911</v>
      </c>
      <c r="B26" s="171">
        <v>39.456211031080002</v>
      </c>
      <c r="C26" s="171">
        <v>43.252764112750931</v>
      </c>
      <c r="D26" s="171">
        <v>60.474889651334998</v>
      </c>
      <c r="E26" s="171">
        <v>49.826193866365486</v>
      </c>
      <c r="F26" s="206">
        <f t="shared" si="0"/>
        <v>-17.608458397136474</v>
      </c>
      <c r="G26" s="206">
        <f t="shared" si="1"/>
        <v>-2.9002368291558471</v>
      </c>
      <c r="H26" s="171">
        <v>44.61454676729678</v>
      </c>
      <c r="I26" s="206">
        <f t="shared" si="2"/>
        <v>-10.459653235899202</v>
      </c>
      <c r="J26" s="206">
        <f t="shared" si="3"/>
        <v>-1.350706422071519</v>
      </c>
      <c r="K26" s="106">
        <v>53.6</v>
      </c>
      <c r="L26" s="206">
        <f t="shared" si="8"/>
        <v>20.14018718955073</v>
      </c>
      <c r="M26" s="206">
        <f t="shared" si="9"/>
        <v>2.1087617338581275</v>
      </c>
      <c r="N26" s="171">
        <v>39.840419170061672</v>
      </c>
      <c r="O26" s="206">
        <f t="shared" si="4"/>
        <v>-10.700831776093766</v>
      </c>
      <c r="P26" s="206">
        <f t="shared" si="5"/>
        <v>-1.1204217894055739</v>
      </c>
    </row>
    <row r="27" spans="1:16" ht="12.75" customHeight="1" x14ac:dyDescent="0.2">
      <c r="A27" s="109" t="s">
        <v>913</v>
      </c>
      <c r="B27" s="171">
        <v>-26.035636169842096</v>
      </c>
      <c r="C27" s="171">
        <v>-37.277709524109142</v>
      </c>
      <c r="D27" s="171">
        <v>-86.927096197851114</v>
      </c>
      <c r="E27" s="171">
        <v>-61.319794634549268</v>
      </c>
      <c r="F27" s="206">
        <f>-(E27/D27-1)*100</f>
        <v>29.458365323762958</v>
      </c>
      <c r="G27" s="206">
        <f>-(E27-D27)/$D$29*100</f>
        <v>-6.9743037634726415</v>
      </c>
      <c r="H27" s="171">
        <v>-45.076744151173799</v>
      </c>
      <c r="I27" s="206">
        <f t="shared" si="2"/>
        <v>-26.48908167449029</v>
      </c>
      <c r="J27" s="206">
        <f t="shared" si="3"/>
        <v>4.2097233724531407</v>
      </c>
      <c r="K27" s="106">
        <v>-101.8</v>
      </c>
      <c r="L27" s="206">
        <f>-(K27/H27-1)*100</f>
        <v>-125.83707389911196</v>
      </c>
      <c r="M27" s="206">
        <f>-(K27-H27)/$H$29*100</f>
        <v>13.3121644791938</v>
      </c>
      <c r="N27" s="171">
        <v>-54.009668412484722</v>
      </c>
      <c r="O27" s="206">
        <f>-(N27/H27-1)*100</f>
        <v>-19.817146134939545</v>
      </c>
      <c r="P27" s="206">
        <f>-(N27-H27)/$H$29*100</f>
        <v>2.0964339099941243</v>
      </c>
    </row>
    <row r="28" spans="1:16" ht="15" customHeight="1" x14ac:dyDescent="0.2">
      <c r="A28" s="35" t="s">
        <v>109</v>
      </c>
      <c r="B28" s="158">
        <v>264.46806729656885</v>
      </c>
      <c r="C28" s="158">
        <v>333.46460763686764</v>
      </c>
      <c r="D28" s="158">
        <v>367.16642164939879</v>
      </c>
      <c r="E28" s="158">
        <v>385.84602944848905</v>
      </c>
      <c r="F28" s="206">
        <f t="shared" ref="F28" si="10">(E28/D28-1)*100</f>
        <v>5.0875043842999013</v>
      </c>
      <c r="G28" s="72" t="s">
        <v>177</v>
      </c>
      <c r="H28" s="158">
        <v>426.10092398934529</v>
      </c>
      <c r="I28" s="206">
        <f t="shared" si="2"/>
        <v>10.432890704718357</v>
      </c>
      <c r="J28" s="72" t="s">
        <v>177</v>
      </c>
      <c r="K28" s="206">
        <v>460.4</v>
      </c>
      <c r="L28" s="206">
        <f t="shared" si="8"/>
        <v>8.0495192757461318</v>
      </c>
      <c r="M28" s="72" t="s">
        <v>177</v>
      </c>
      <c r="N28" s="171">
        <v>433.47781371912561</v>
      </c>
      <c r="O28" s="206">
        <f t="shared" si="4"/>
        <v>1.7312541030689577</v>
      </c>
      <c r="P28" s="72" t="s">
        <v>177</v>
      </c>
    </row>
    <row r="29" spans="1:16" ht="15" customHeight="1" x14ac:dyDescent="0.2">
      <c r="A29" s="35" t="s">
        <v>914</v>
      </c>
      <c r="B29" s="158">
        <v>264.46806729656885</v>
      </c>
      <c r="C29" s="158">
        <v>333.46460763686764</v>
      </c>
      <c r="D29" s="158">
        <v>367.16642164939879</v>
      </c>
      <c r="E29" s="158">
        <v>385.84602944848905</v>
      </c>
      <c r="F29" s="206">
        <f t="shared" ref="F29:F34" si="11">(E29/D29-1)*100</f>
        <v>5.0875043842999013</v>
      </c>
      <c r="G29" s="206">
        <f t="shared" ref="G29:G33" si="12">(E29-D29)/$D$29*100</f>
        <v>5.0875043842999119</v>
      </c>
      <c r="H29" s="158">
        <v>426.10092398934535</v>
      </c>
      <c r="I29" s="206">
        <f t="shared" ref="I29:I34" si="13">(H29/E29-1)*100</f>
        <v>10.432890704718357</v>
      </c>
      <c r="J29" s="206">
        <f t="shared" ref="J29:J33" si="14">(H29-E29)/$E$29*100</f>
        <v>10.432890704718364</v>
      </c>
      <c r="K29" s="206">
        <v>460.4</v>
      </c>
      <c r="L29" s="206">
        <f t="shared" ref="L29:L30" si="15">(K29/H29-1)*100</f>
        <v>8.0495192757461087</v>
      </c>
      <c r="M29" s="206">
        <f t="shared" ref="M29:M30" si="16">(K29-H29)/$H$29*100</f>
        <v>8.0495192757461087</v>
      </c>
      <c r="N29" s="171">
        <v>433.47781371912561</v>
      </c>
      <c r="O29" s="206">
        <f t="shared" ref="O29:O34" si="17">(N29/H29-1)*100</f>
        <v>1.7312541030689577</v>
      </c>
      <c r="P29" s="206">
        <f t="shared" ref="P29:P33" si="18">(N29-H29)/$H$29*100</f>
        <v>1.7312541030689526</v>
      </c>
    </row>
    <row r="30" spans="1:16" ht="15" customHeight="1" x14ac:dyDescent="0.2">
      <c r="A30" s="112" t="s">
        <v>111</v>
      </c>
      <c r="B30" s="278">
        <v>57.283249492999992</v>
      </c>
      <c r="C30" s="278">
        <v>73.907747166999997</v>
      </c>
      <c r="D30" s="278">
        <v>99.907330961</v>
      </c>
      <c r="E30" s="278">
        <v>104.564342521</v>
      </c>
      <c r="F30" s="279">
        <f t="shared" si="11"/>
        <v>4.6613311708005867</v>
      </c>
      <c r="G30" s="279">
        <f t="shared" si="12"/>
        <v>1.2683653203034195</v>
      </c>
      <c r="H30" s="278">
        <v>127.31187113700001</v>
      </c>
      <c r="I30" s="279">
        <f t="shared" si="13"/>
        <v>21.754575285959987</v>
      </c>
      <c r="J30" s="279">
        <f t="shared" si="14"/>
        <v>5.8954937669086052</v>
      </c>
      <c r="K30" s="279">
        <v>148.1</v>
      </c>
      <c r="L30" s="279">
        <f t="shared" si="15"/>
        <v>16.328507842469708</v>
      </c>
      <c r="M30" s="279">
        <f t="shared" si="16"/>
        <v>4.8786866426789981</v>
      </c>
      <c r="N30" s="278">
        <v>135.103286529</v>
      </c>
      <c r="O30" s="279">
        <f t="shared" si="17"/>
        <v>6.1199441359365947</v>
      </c>
      <c r="P30" s="279">
        <f t="shared" si="18"/>
        <v>1.828537549051364</v>
      </c>
    </row>
    <row r="31" spans="1:16" ht="12.75" customHeight="1" x14ac:dyDescent="0.2">
      <c r="A31" s="109" t="s">
        <v>112</v>
      </c>
      <c r="B31" s="171">
        <v>27.336773857970002</v>
      </c>
      <c r="C31" s="171">
        <v>30.023351535969997</v>
      </c>
      <c r="D31" s="171">
        <v>36.271626421690002</v>
      </c>
      <c r="E31" s="171">
        <v>36.312879478809997</v>
      </c>
      <c r="F31" s="206">
        <f t="shared" si="11"/>
        <v>0.11373368439671072</v>
      </c>
      <c r="G31" s="206">
        <f t="shared" si="12"/>
        <v>1.1235520104119715E-2</v>
      </c>
      <c r="H31" s="171">
        <v>36.703764317640008</v>
      </c>
      <c r="I31" s="206">
        <f t="shared" si="13"/>
        <v>1.0764358113162231</v>
      </c>
      <c r="J31" s="206">
        <f t="shared" si="14"/>
        <v>0.10130591194335334</v>
      </c>
      <c r="K31" s="72" t="s">
        <v>177</v>
      </c>
      <c r="L31" s="72" t="s">
        <v>177</v>
      </c>
      <c r="M31" s="72" t="s">
        <v>177</v>
      </c>
      <c r="N31" s="171">
        <v>37.017945259490013</v>
      </c>
      <c r="O31" s="206">
        <f t="shared" si="17"/>
        <v>0.85599106165523686</v>
      </c>
      <c r="P31" s="206">
        <f t="shared" si="18"/>
        <v>7.3733926438953393E-2</v>
      </c>
    </row>
    <row r="32" spans="1:16" ht="12.75" customHeight="1" x14ac:dyDescent="0.2">
      <c r="A32" s="109" t="s">
        <v>719</v>
      </c>
      <c r="B32" s="171">
        <v>154.26328214943004</v>
      </c>
      <c r="C32" s="171">
        <v>188.37057295142961</v>
      </c>
      <c r="D32" s="171">
        <v>207.24057723014826</v>
      </c>
      <c r="E32" s="171">
        <v>210.7727043069527</v>
      </c>
      <c r="F32" s="206">
        <f t="shared" si="11"/>
        <v>1.7043607598534516</v>
      </c>
      <c r="G32" s="206">
        <f t="shared" si="12"/>
        <v>0.96199621439708149</v>
      </c>
      <c r="H32" s="171">
        <v>243.65410298927353</v>
      </c>
      <c r="I32" s="206">
        <f t="shared" si="13"/>
        <v>15.600406509201004</v>
      </c>
      <c r="J32" s="206">
        <f t="shared" si="14"/>
        <v>8.5218963453686474</v>
      </c>
      <c r="K32" s="72" t="s">
        <v>177</v>
      </c>
      <c r="L32" s="72" t="s">
        <v>177</v>
      </c>
      <c r="M32" s="72" t="s">
        <v>177</v>
      </c>
      <c r="N32" s="171">
        <v>244.00817404233121</v>
      </c>
      <c r="O32" s="206">
        <f t="shared" si="17"/>
        <v>0.14531709038090312</v>
      </c>
      <c r="P32" s="206">
        <f t="shared" si="18"/>
        <v>8.3095584431667133E-2</v>
      </c>
    </row>
    <row r="33" spans="1:16" ht="12.75" customHeight="1" x14ac:dyDescent="0.2">
      <c r="A33" s="109" t="s">
        <v>102</v>
      </c>
      <c r="B33" s="171">
        <v>82.868011289168791</v>
      </c>
      <c r="C33" s="171">
        <v>115.07068314946805</v>
      </c>
      <c r="D33" s="171">
        <v>123.65421799756049</v>
      </c>
      <c r="E33" s="171">
        <v>138.76044566272631</v>
      </c>
      <c r="F33" s="206">
        <f t="shared" si="11"/>
        <v>12.216508186937736</v>
      </c>
      <c r="G33" s="206">
        <f t="shared" si="12"/>
        <v>4.1142726497987088</v>
      </c>
      <c r="H33" s="171">
        <v>145.74305668243179</v>
      </c>
      <c r="I33" s="206">
        <f t="shared" si="13"/>
        <v>5.0321336072078671</v>
      </c>
      <c r="J33" s="206">
        <f t="shared" si="14"/>
        <v>1.8096884474063664</v>
      </c>
      <c r="K33" s="72" t="s">
        <v>177</v>
      </c>
      <c r="L33" s="72" t="s">
        <v>177</v>
      </c>
      <c r="M33" s="72" t="s">
        <v>177</v>
      </c>
      <c r="N33" s="171">
        <v>152.45169441730437</v>
      </c>
      <c r="O33" s="206">
        <f t="shared" si="17"/>
        <v>4.6030582091402428</v>
      </c>
      <c r="P33" s="206">
        <f t="shared" si="18"/>
        <v>1.5744245921983337</v>
      </c>
    </row>
    <row r="34" spans="1:16" ht="15" customHeight="1" x14ac:dyDescent="0.2">
      <c r="A34" s="96" t="s">
        <v>113</v>
      </c>
      <c r="B34" s="210">
        <v>264.46806729656885</v>
      </c>
      <c r="C34" s="210">
        <v>333.46460763686764</v>
      </c>
      <c r="D34" s="210">
        <v>367.16642164939879</v>
      </c>
      <c r="E34" s="210">
        <v>385.84602944848905</v>
      </c>
      <c r="F34" s="207">
        <f t="shared" si="11"/>
        <v>5.0875043842999013</v>
      </c>
      <c r="G34" s="115" t="s">
        <v>177</v>
      </c>
      <c r="H34" s="210">
        <v>426.10092398934535</v>
      </c>
      <c r="I34" s="207">
        <f t="shared" si="13"/>
        <v>10.432890704718357</v>
      </c>
      <c r="J34" s="115" t="s">
        <v>177</v>
      </c>
      <c r="K34" s="207">
        <v>460.4</v>
      </c>
      <c r="L34" s="207">
        <f t="shared" ref="L34" si="19">(K34/H34-1)*100</f>
        <v>8.0495192757461087</v>
      </c>
      <c r="M34" s="115" t="s">
        <v>177</v>
      </c>
      <c r="N34" s="210">
        <v>433.47781371912561</v>
      </c>
      <c r="O34" s="207">
        <f t="shared" si="17"/>
        <v>1.7312541030689577</v>
      </c>
      <c r="P34" s="115" t="s">
        <v>177</v>
      </c>
    </row>
    <row r="35" spans="1:16" ht="19.5" customHeight="1" x14ac:dyDescent="0.2">
      <c r="A35" s="67" t="s">
        <v>905</v>
      </c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</row>
    <row r="36" spans="1:16" ht="15.75" customHeight="1" x14ac:dyDescent="0.2">
      <c r="A36" s="21" t="s">
        <v>534</v>
      </c>
      <c r="B36" s="113"/>
      <c r="C36" s="113"/>
      <c r="D36" s="113"/>
      <c r="E36" s="113"/>
      <c r="F36" s="113"/>
      <c r="G36" s="113"/>
      <c r="H36" s="113"/>
      <c r="I36" s="113"/>
      <c r="J36" s="113"/>
      <c r="K36" s="113"/>
      <c r="L36" s="2"/>
      <c r="M36" s="2"/>
      <c r="N36" s="113"/>
      <c r="O36" s="2"/>
      <c r="P36" s="2"/>
    </row>
    <row r="37" spans="1:16" ht="13.5" customHeight="1" x14ac:dyDescent="0.2">
      <c r="A37" s="208"/>
      <c r="B37" s="114"/>
      <c r="C37" s="114"/>
      <c r="D37" s="114"/>
      <c r="E37" s="114"/>
      <c r="F37" s="114"/>
      <c r="G37" s="114"/>
      <c r="H37" s="114"/>
      <c r="I37" s="114"/>
      <c r="J37" s="114"/>
      <c r="K37" s="114"/>
      <c r="L37" s="114"/>
      <c r="M37" s="114"/>
      <c r="N37" s="114"/>
      <c r="O37" s="114"/>
      <c r="P37" s="114"/>
    </row>
  </sheetData>
  <mergeCells count="6">
    <mergeCell ref="O9:P9"/>
    <mergeCell ref="B9:B10"/>
    <mergeCell ref="C9:C10"/>
    <mergeCell ref="F9:G9"/>
    <mergeCell ref="I9:J9"/>
    <mergeCell ref="L9:M9"/>
  </mergeCells>
  <conditionalFormatting sqref="K11 K34 K16:K18 B11:E34 H11:H34 K24:K30">
    <cfRule type="cellIs" dxfId="247" priority="20" operator="notBetween">
      <formula>9999</formula>
      <formula>-9999</formula>
    </cfRule>
  </conditionalFormatting>
  <conditionalFormatting sqref="G28">
    <cfRule type="cellIs" dxfId="246" priority="17" operator="between">
      <formula>9999</formula>
      <formula>-9999</formula>
    </cfRule>
  </conditionalFormatting>
  <conditionalFormatting sqref="G34">
    <cfRule type="cellIs" dxfId="245" priority="18" operator="between">
      <formula>9999</formula>
      <formula>-9999</formula>
    </cfRule>
  </conditionalFormatting>
  <conditionalFormatting sqref="J34">
    <cfRule type="cellIs" dxfId="244" priority="19" operator="between">
      <formula>9999</formula>
      <formula>-9999</formula>
    </cfRule>
  </conditionalFormatting>
  <conditionalFormatting sqref="J28">
    <cfRule type="cellIs" dxfId="243" priority="16" operator="between">
      <formula>9999</formula>
      <formula>-9999</formula>
    </cfRule>
  </conditionalFormatting>
  <conditionalFormatting sqref="K12 K15">
    <cfRule type="cellIs" dxfId="242" priority="14" operator="notBetween">
      <formula>9999</formula>
      <formula>-9999</formula>
    </cfRule>
  </conditionalFormatting>
  <conditionalFormatting sqref="M34">
    <cfRule type="cellIs" dxfId="241" priority="12" operator="between">
      <formula>9999</formula>
      <formula>-9999</formula>
    </cfRule>
  </conditionalFormatting>
  <conditionalFormatting sqref="M28">
    <cfRule type="cellIs" dxfId="240" priority="13" operator="between">
      <formula>9999</formula>
      <formula>-9999</formula>
    </cfRule>
  </conditionalFormatting>
  <conditionalFormatting sqref="K13:M14">
    <cfRule type="cellIs" dxfId="239" priority="11" operator="between">
      <formula>9999</formula>
      <formula>-9999</formula>
    </cfRule>
  </conditionalFormatting>
  <conditionalFormatting sqref="K19:M23">
    <cfRule type="cellIs" dxfId="238" priority="10" operator="between">
      <formula>9999</formula>
      <formula>-9999</formula>
    </cfRule>
  </conditionalFormatting>
  <conditionalFormatting sqref="K31:M33">
    <cfRule type="cellIs" dxfId="237" priority="9" operator="between">
      <formula>9999</formula>
      <formula>-9999</formula>
    </cfRule>
  </conditionalFormatting>
  <conditionalFormatting sqref="N11 N34">
    <cfRule type="cellIs" dxfId="236" priority="8" operator="notBetween">
      <formula>9999</formula>
      <formula>-9999</formula>
    </cfRule>
  </conditionalFormatting>
  <conditionalFormatting sqref="N12">
    <cfRule type="cellIs" dxfId="235" priority="7" operator="notBetween">
      <formula>9999</formula>
      <formula>-9999</formula>
    </cfRule>
  </conditionalFormatting>
  <conditionalFormatting sqref="P34">
    <cfRule type="cellIs" dxfId="234" priority="5" operator="between">
      <formula>9999</formula>
      <formula>-9999</formula>
    </cfRule>
  </conditionalFormatting>
  <conditionalFormatting sqref="P28">
    <cfRule type="cellIs" dxfId="233" priority="6" operator="between">
      <formula>9999</formula>
      <formula>-9999</formula>
    </cfRule>
  </conditionalFormatting>
  <conditionalFormatting sqref="N13:N33">
    <cfRule type="cellIs" dxfId="232" priority="1" operator="notBetween">
      <formula>9999</formula>
      <formula>-9999</formula>
    </cfRule>
  </conditionalFormatting>
  <hyperlinks>
    <hyperlink ref="A5" location="Índice!A49" display="Índice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H25"/>
  <sheetViews>
    <sheetView showGridLines="0" zoomScale="120" zoomScaleNormal="120" zoomScalePageLayoutView="120" workbookViewId="0">
      <selection activeCell="A5" sqref="A5"/>
    </sheetView>
  </sheetViews>
  <sheetFormatPr defaultColWidth="7.85546875" defaultRowHeight="15.75" x14ac:dyDescent="0.25"/>
  <cols>
    <col min="1" max="1" width="26.5703125" style="14" customWidth="1"/>
    <col min="2" max="8" width="5.28515625" style="14" customWidth="1"/>
    <col min="9" max="16384" width="7.85546875" style="10"/>
  </cols>
  <sheetData>
    <row r="1" spans="1:8" s="17" customFormat="1" ht="12.75" x14ac:dyDescent="0.2"/>
    <row r="2" spans="1:8" s="17" customFormat="1" ht="12.75" x14ac:dyDescent="0.2"/>
    <row r="3" spans="1:8" s="17" customFormat="1" ht="12.75" x14ac:dyDescent="0.2"/>
    <row r="4" spans="1:8" s="17" customFormat="1" ht="12.75" x14ac:dyDescent="0.2"/>
    <row r="5" spans="1:8" s="17" customFormat="1" ht="12.75" x14ac:dyDescent="0.2">
      <c r="A5" s="147" t="s">
        <v>203</v>
      </c>
    </row>
    <row r="6" spans="1:8" s="17" customFormat="1" ht="18.75" x14ac:dyDescent="0.3">
      <c r="A6" s="26" t="s">
        <v>201</v>
      </c>
    </row>
    <row r="7" spans="1:8" s="17" customFormat="1" ht="12.75" x14ac:dyDescent="0.2"/>
    <row r="8" spans="1:8" s="17" customFormat="1" ht="18" customHeight="1" x14ac:dyDescent="0.2">
      <c r="A8" s="276" t="s">
        <v>896</v>
      </c>
    </row>
    <row r="9" spans="1:8" s="2" customFormat="1" ht="13.5" customHeight="1" x14ac:dyDescent="0.2">
      <c r="A9" s="120"/>
      <c r="B9" s="248">
        <v>2014</v>
      </c>
      <c r="C9" s="248">
        <v>2015</v>
      </c>
      <c r="D9" s="248">
        <v>2016</v>
      </c>
      <c r="E9" s="248">
        <v>2017</v>
      </c>
      <c r="F9" s="248">
        <v>2018</v>
      </c>
      <c r="G9" s="248">
        <v>2019</v>
      </c>
      <c r="H9" s="248">
        <v>2019</v>
      </c>
    </row>
    <row r="10" spans="1:8" s="2" customFormat="1" ht="13.5" customHeight="1" x14ac:dyDescent="0.2">
      <c r="A10" s="249"/>
      <c r="B10" s="44" t="s">
        <v>114</v>
      </c>
      <c r="C10" s="44" t="s">
        <v>114</v>
      </c>
      <c r="D10" s="44" t="s">
        <v>114</v>
      </c>
      <c r="E10" s="44" t="s">
        <v>114</v>
      </c>
      <c r="F10" s="44" t="s">
        <v>114</v>
      </c>
      <c r="G10" s="44" t="s">
        <v>186</v>
      </c>
      <c r="H10" s="44" t="s">
        <v>187</v>
      </c>
    </row>
    <row r="11" spans="1:8" s="2" customFormat="1" ht="15" customHeight="1" x14ac:dyDescent="0.2">
      <c r="A11" s="117" t="s">
        <v>897</v>
      </c>
      <c r="B11" s="122"/>
      <c r="C11" s="122"/>
      <c r="D11" s="122"/>
      <c r="E11" s="122"/>
      <c r="F11" s="122"/>
      <c r="G11" s="122"/>
      <c r="H11" s="122"/>
    </row>
    <row r="12" spans="1:8" s="2" customFormat="1" ht="12" customHeight="1" x14ac:dyDescent="0.2">
      <c r="A12" s="124" t="s">
        <v>733</v>
      </c>
      <c r="B12" s="127">
        <v>8.4284077522368896</v>
      </c>
      <c r="C12" s="127">
        <v>9.060385115335901</v>
      </c>
      <c r="D12" s="127">
        <v>12.018070923917554</v>
      </c>
      <c r="E12" s="127">
        <v>18.14</v>
      </c>
      <c r="F12" s="127">
        <v>10.971319626306457</v>
      </c>
      <c r="G12" s="127">
        <v>9.4520461482490159</v>
      </c>
      <c r="H12" s="127">
        <v>9.0426936849528019</v>
      </c>
    </row>
    <row r="13" spans="1:8" s="2" customFormat="1" ht="12" customHeight="1" x14ac:dyDescent="0.2">
      <c r="A13" s="124" t="s">
        <v>731</v>
      </c>
      <c r="B13" s="127">
        <v>9.1443105855035505</v>
      </c>
      <c r="C13" s="127">
        <v>9.3672934324655568</v>
      </c>
      <c r="D13" s="127">
        <v>12.65369305481704</v>
      </c>
      <c r="E13" s="127">
        <v>18.04</v>
      </c>
      <c r="F13" s="127">
        <v>11.178208999863168</v>
      </c>
      <c r="G13" s="127">
        <v>10.032840724764521</v>
      </c>
      <c r="H13" s="127">
        <v>9.8195874115954744</v>
      </c>
    </row>
    <row r="14" spans="1:8" s="2" customFormat="1" ht="12" customHeight="1" x14ac:dyDescent="0.2">
      <c r="A14" s="124" t="s">
        <v>898</v>
      </c>
      <c r="B14" s="127">
        <v>7.6985499322985973</v>
      </c>
      <c r="C14" s="127">
        <v>6.8387283835926373</v>
      </c>
      <c r="D14" s="127">
        <v>8.7665523668680763</v>
      </c>
      <c r="E14" s="127">
        <v>14.04</v>
      </c>
      <c r="F14" s="127">
        <v>12.055097797536588</v>
      </c>
      <c r="G14" s="127">
        <v>11.390368353789386</v>
      </c>
      <c r="H14" s="127">
        <v>10.480469697431218</v>
      </c>
    </row>
    <row r="15" spans="1:8" s="2" customFormat="1" ht="15" customHeight="1" x14ac:dyDescent="0.2">
      <c r="A15" s="118" t="s">
        <v>899</v>
      </c>
      <c r="B15" s="127"/>
      <c r="C15" s="127"/>
      <c r="D15" s="127"/>
      <c r="E15" s="127"/>
      <c r="F15" s="127"/>
      <c r="G15" s="127"/>
      <c r="H15" s="127"/>
    </row>
    <row r="16" spans="1:8" s="2" customFormat="1" ht="12" customHeight="1" x14ac:dyDescent="0.2">
      <c r="A16" s="124" t="s">
        <v>733</v>
      </c>
      <c r="B16" s="127">
        <v>20.435148842650023</v>
      </c>
      <c r="C16" s="127">
        <v>17.987564356435637</v>
      </c>
      <c r="D16" s="127">
        <v>28.501249546620944</v>
      </c>
      <c r="E16" s="127">
        <v>28.9</v>
      </c>
      <c r="F16" s="127">
        <v>23.082230939797793</v>
      </c>
      <c r="G16" s="127">
        <v>22.863165714498415</v>
      </c>
      <c r="H16" s="127">
        <v>22.638559267032985</v>
      </c>
    </row>
    <row r="17" spans="1:8" s="2" customFormat="1" ht="12" customHeight="1" x14ac:dyDescent="0.2">
      <c r="A17" s="124" t="s">
        <v>731</v>
      </c>
      <c r="B17" s="129">
        <v>20.754771758722367</v>
      </c>
      <c r="C17" s="129">
        <v>19.099406542346546</v>
      </c>
      <c r="D17" s="129">
        <v>27.973650129007453</v>
      </c>
      <c r="E17" s="129">
        <v>28</v>
      </c>
      <c r="F17" s="129">
        <v>20.700019119000746</v>
      </c>
      <c r="G17" s="129">
        <v>20.651896709005513</v>
      </c>
      <c r="H17" s="129">
        <v>21.236991392394106</v>
      </c>
    </row>
    <row r="18" spans="1:8" s="2" customFormat="1" ht="12" customHeight="1" x14ac:dyDescent="0.2">
      <c r="A18" s="124" t="s">
        <v>898</v>
      </c>
      <c r="B18" s="129">
        <v>20.994739507985276</v>
      </c>
      <c r="C18" s="129">
        <v>18.6670620979021</v>
      </c>
      <c r="D18" s="129">
        <v>27.660853998344898</v>
      </c>
      <c r="E18" s="129">
        <v>28.54</v>
      </c>
      <c r="F18" s="129">
        <v>23.354142065085568</v>
      </c>
      <c r="G18" s="129">
        <v>22.722399026103123</v>
      </c>
      <c r="H18" s="129">
        <v>22.079877494993685</v>
      </c>
    </row>
    <row r="19" spans="1:8" s="2" customFormat="1" ht="15" customHeight="1" x14ac:dyDescent="0.2">
      <c r="A19" s="117" t="s">
        <v>900</v>
      </c>
      <c r="B19" s="127"/>
      <c r="C19" s="127"/>
      <c r="D19" s="127"/>
      <c r="E19" s="127"/>
      <c r="F19" s="127"/>
      <c r="G19" s="127"/>
      <c r="H19" s="127"/>
    </row>
    <row r="20" spans="1:8" s="2" customFormat="1" ht="12" customHeight="1" x14ac:dyDescent="0.2">
      <c r="A20" s="124" t="s">
        <v>901</v>
      </c>
      <c r="B20" s="127">
        <v>14.675000000000001</v>
      </c>
      <c r="C20" s="127">
        <v>16.273000000000003</v>
      </c>
      <c r="D20" s="127">
        <v>27.041667260712909</v>
      </c>
      <c r="E20" s="127">
        <v>27.25</v>
      </c>
      <c r="F20" s="127">
        <v>20.2</v>
      </c>
      <c r="G20" s="127">
        <v>19.5</v>
      </c>
      <c r="H20" s="127">
        <v>19.5</v>
      </c>
    </row>
    <row r="21" spans="1:8" s="2" customFormat="1" ht="12" customHeight="1" x14ac:dyDescent="0.2">
      <c r="A21" s="124" t="s">
        <v>790</v>
      </c>
      <c r="B21" s="145" t="s">
        <v>177</v>
      </c>
      <c r="C21" s="145" t="s">
        <v>177</v>
      </c>
      <c r="D21" s="145" t="s">
        <v>177</v>
      </c>
      <c r="E21" s="127">
        <v>19.5</v>
      </c>
      <c r="F21" s="127">
        <v>14.25</v>
      </c>
      <c r="G21" s="127">
        <v>14.25</v>
      </c>
      <c r="H21" s="127">
        <v>13.25</v>
      </c>
    </row>
    <row r="22" spans="1:8" s="2" customFormat="1" ht="12" customHeight="1" x14ac:dyDescent="0.2">
      <c r="A22" s="124" t="s">
        <v>902</v>
      </c>
      <c r="B22" s="127">
        <v>7.5</v>
      </c>
      <c r="C22" s="127">
        <v>9.75</v>
      </c>
      <c r="D22" s="127">
        <v>23.25</v>
      </c>
      <c r="E22" s="127">
        <v>20.5</v>
      </c>
      <c r="F22" s="127">
        <v>17.25</v>
      </c>
      <c r="G22" s="127">
        <v>17.25</v>
      </c>
      <c r="H22" s="127">
        <v>16.25</v>
      </c>
    </row>
    <row r="23" spans="1:8" s="2" customFormat="1" ht="12" customHeight="1" x14ac:dyDescent="0.2">
      <c r="A23" s="124" t="s">
        <v>903</v>
      </c>
      <c r="B23" s="127">
        <v>5.3667400000000001</v>
      </c>
      <c r="C23" s="127">
        <v>7.5162786400591282</v>
      </c>
      <c r="D23" s="127">
        <v>24.148933333333332</v>
      </c>
      <c r="E23" s="127">
        <v>23.75</v>
      </c>
      <c r="F23" s="127">
        <v>13.850000000000001</v>
      </c>
      <c r="G23" s="127">
        <v>13.35469387755102</v>
      </c>
      <c r="H23" s="127">
        <v>13.309999999999999</v>
      </c>
    </row>
    <row r="24" spans="1:8" s="2" customFormat="1" ht="13.5" customHeight="1" x14ac:dyDescent="0.2">
      <c r="A24" s="277" t="s">
        <v>904</v>
      </c>
      <c r="B24" s="132">
        <v>3.11</v>
      </c>
      <c r="C24" s="132">
        <v>5.4</v>
      </c>
      <c r="D24" s="132">
        <v>23.16</v>
      </c>
      <c r="E24" s="132">
        <v>21.03</v>
      </c>
      <c r="F24" s="132">
        <v>15.079999999999998</v>
      </c>
      <c r="G24" s="132">
        <v>14.249999999999998</v>
      </c>
      <c r="H24" s="132">
        <v>13.25</v>
      </c>
    </row>
    <row r="25" spans="1:8" s="2" customFormat="1" ht="21.75" customHeight="1" x14ac:dyDescent="0.2">
      <c r="A25" s="67" t="s">
        <v>905</v>
      </c>
      <c r="B25" s="24"/>
      <c r="C25" s="24"/>
      <c r="D25" s="24"/>
      <c r="E25" s="24"/>
      <c r="F25" s="24"/>
      <c r="G25" s="24"/>
      <c r="H25" s="24"/>
    </row>
  </sheetData>
  <conditionalFormatting sqref="B21:D21">
    <cfRule type="cellIs" dxfId="231" priority="1" operator="between">
      <formula>9999</formula>
      <formula>-9999</formula>
    </cfRule>
  </conditionalFormatting>
  <hyperlinks>
    <hyperlink ref="A5" location="Índice!A49" display="Índice"/>
  </hyperlinks>
  <printOptions horizontalCentered="1"/>
  <pageMargins left="0.51181102362204722" right="0.51181102362204722" top="0.59055118110236227" bottom="0.43307086614173229" header="0.15748031496062992" footer="0.19685039370078741"/>
  <pageSetup paperSize="9" orientation="portrait" r:id="rId1"/>
  <headerFooter scaleWithDoc="0"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H28"/>
  <sheetViews>
    <sheetView showGridLines="0" zoomScale="120" zoomScaleNormal="120" zoomScalePageLayoutView="120" workbookViewId="0">
      <selection activeCell="A5" sqref="A5"/>
    </sheetView>
  </sheetViews>
  <sheetFormatPr defaultColWidth="7.85546875" defaultRowHeight="15.75" x14ac:dyDescent="0.25"/>
  <cols>
    <col min="1" max="1" width="32" style="14" customWidth="1"/>
    <col min="2" max="6" width="5.7109375" style="14" customWidth="1"/>
    <col min="7" max="8" width="5.7109375" style="10" customWidth="1"/>
    <col min="9" max="16384" width="7.85546875" style="10"/>
  </cols>
  <sheetData>
    <row r="1" spans="1:8" s="17" customFormat="1" ht="12.75" x14ac:dyDescent="0.2"/>
    <row r="2" spans="1:8" s="17" customFormat="1" ht="12.75" x14ac:dyDescent="0.2"/>
    <row r="3" spans="1:8" s="17" customFormat="1" ht="12.75" x14ac:dyDescent="0.2"/>
    <row r="4" spans="1:8" s="17" customFormat="1" ht="12.75" x14ac:dyDescent="0.2"/>
    <row r="5" spans="1:8" s="17" customFormat="1" ht="12.75" x14ac:dyDescent="0.2">
      <c r="A5" s="147" t="s">
        <v>203</v>
      </c>
    </row>
    <row r="6" spans="1:8" s="17" customFormat="1" ht="18.75" x14ac:dyDescent="0.3">
      <c r="A6" s="26" t="s">
        <v>201</v>
      </c>
    </row>
    <row r="7" spans="1:8" s="17" customFormat="1" ht="12.75" x14ac:dyDescent="0.2"/>
    <row r="8" spans="1:8" s="17" customFormat="1" ht="18" customHeight="1" x14ac:dyDescent="0.2">
      <c r="A8" s="276" t="s">
        <v>918</v>
      </c>
    </row>
    <row r="9" spans="1:8" s="2" customFormat="1" ht="13.5" customHeight="1" x14ac:dyDescent="0.2">
      <c r="A9" s="249"/>
      <c r="B9" s="246">
        <v>2013</v>
      </c>
      <c r="C9" s="246">
        <v>2014</v>
      </c>
      <c r="D9" s="246">
        <v>2015</v>
      </c>
      <c r="E9" s="246">
        <v>2016</v>
      </c>
      <c r="F9" s="246">
        <v>2017</v>
      </c>
      <c r="G9" s="246">
        <v>2018</v>
      </c>
      <c r="H9" s="286" t="s">
        <v>943</v>
      </c>
    </row>
    <row r="10" spans="1:8" s="2" customFormat="1" ht="15" customHeight="1" x14ac:dyDescent="0.2">
      <c r="A10" s="117" t="s">
        <v>171</v>
      </c>
      <c r="B10" s="122"/>
      <c r="C10" s="122"/>
      <c r="D10" s="122"/>
      <c r="E10" s="122"/>
      <c r="F10" s="122"/>
      <c r="G10" s="122"/>
      <c r="H10" s="122"/>
    </row>
    <row r="11" spans="1:8" s="2" customFormat="1" ht="12" customHeight="1" x14ac:dyDescent="0.2">
      <c r="A11" s="20" t="s">
        <v>297</v>
      </c>
      <c r="B11" s="127">
        <v>16.893382235420521</v>
      </c>
      <c r="C11" s="127">
        <v>15.137379771308737</v>
      </c>
      <c r="D11" s="127">
        <v>17.012352037833804</v>
      </c>
      <c r="E11" s="127">
        <v>8.8023123869523321</v>
      </c>
      <c r="F11" s="127">
        <v>21.527734783766824</v>
      </c>
      <c r="G11" s="127">
        <v>23.794065530278559</v>
      </c>
      <c r="H11" s="127">
        <v>23.770228914938343</v>
      </c>
    </row>
    <row r="12" spans="1:8" s="2" customFormat="1" ht="12" customHeight="1" x14ac:dyDescent="0.2">
      <c r="A12" s="20" t="s">
        <v>924</v>
      </c>
      <c r="B12" s="127">
        <v>15.968968679618895</v>
      </c>
      <c r="C12" s="127">
        <v>13.649493531640495</v>
      </c>
      <c r="D12" s="127">
        <v>15.641033739200036</v>
      </c>
      <c r="E12" s="127">
        <v>14.223523649745509</v>
      </c>
      <c r="F12" s="127">
        <v>20.823599674218933</v>
      </c>
      <c r="G12" s="127">
        <v>22.608724160924336</v>
      </c>
      <c r="H12" s="127">
        <v>22.618950140744005</v>
      </c>
    </row>
    <row r="13" spans="1:8" s="2" customFormat="1" ht="15" customHeight="1" x14ac:dyDescent="0.2">
      <c r="A13" s="117" t="s">
        <v>919</v>
      </c>
      <c r="B13" s="127"/>
      <c r="C13" s="127"/>
      <c r="D13" s="127"/>
      <c r="E13" s="127"/>
      <c r="F13" s="127"/>
      <c r="G13" s="127"/>
      <c r="H13" s="127"/>
    </row>
    <row r="14" spans="1:8" s="2" customFormat="1" ht="12" customHeight="1" x14ac:dyDescent="0.2">
      <c r="A14" s="20" t="s">
        <v>923</v>
      </c>
      <c r="B14" s="127">
        <v>2.8875620715257093</v>
      </c>
      <c r="C14" s="127">
        <v>3.2503761588194817</v>
      </c>
      <c r="D14" s="127">
        <v>4.3063273909389448</v>
      </c>
      <c r="E14" s="127">
        <v>5.7261126057554153</v>
      </c>
      <c r="F14" s="127">
        <v>12.635046112250512</v>
      </c>
      <c r="G14" s="127">
        <v>11.118336170744891</v>
      </c>
      <c r="H14" s="127">
        <v>11.66145416006119</v>
      </c>
    </row>
    <row r="15" spans="1:8" s="2" customFormat="1" ht="12" customHeight="1" x14ac:dyDescent="0.2">
      <c r="A15" s="20" t="s">
        <v>922</v>
      </c>
      <c r="B15" s="129">
        <v>21.94705794213953</v>
      </c>
      <c r="C15" s="129">
        <v>22.78639713472991</v>
      </c>
      <c r="D15" s="129">
        <v>24.809775324066173</v>
      </c>
      <c r="E15" s="129">
        <v>28.78779122018949</v>
      </c>
      <c r="F15" s="129">
        <v>25.006289894230694</v>
      </c>
      <c r="G15" s="129">
        <v>24.488355624755666</v>
      </c>
      <c r="H15" s="129">
        <v>24.257840946865983</v>
      </c>
    </row>
    <row r="16" spans="1:8" s="2" customFormat="1" ht="15" customHeight="1" x14ac:dyDescent="0.2">
      <c r="A16" s="117" t="s">
        <v>172</v>
      </c>
      <c r="B16" s="127"/>
      <c r="C16" s="127"/>
      <c r="D16" s="127"/>
      <c r="E16" s="127"/>
      <c r="F16" s="127"/>
      <c r="G16" s="127"/>
      <c r="H16" s="127"/>
    </row>
    <row r="17" spans="1:8" s="2" customFormat="1" ht="12" customHeight="1" x14ac:dyDescent="0.2">
      <c r="A17" s="20" t="s">
        <v>595</v>
      </c>
      <c r="B17" s="127">
        <v>21.022761567126217</v>
      </c>
      <c r="C17" s="127">
        <v>21.562242213519983</v>
      </c>
      <c r="D17" s="127">
        <v>20.448949370693448</v>
      </c>
      <c r="E17" s="127">
        <v>9.9096468052746332</v>
      </c>
      <c r="F17" s="127">
        <v>32.031518067458528</v>
      </c>
      <c r="G17" s="127">
        <v>29.818023802530224</v>
      </c>
      <c r="H17" s="127">
        <v>27.221962408599566</v>
      </c>
    </row>
    <row r="18" spans="1:8" s="2" customFormat="1" ht="12" customHeight="1" x14ac:dyDescent="0.2">
      <c r="A18" s="20" t="s">
        <v>174</v>
      </c>
      <c r="B18" s="127">
        <v>2.0042564772258284</v>
      </c>
      <c r="C18" s="127">
        <v>2.1265848443950879</v>
      </c>
      <c r="D18" s="127">
        <v>1.9570136203407935</v>
      </c>
      <c r="E18" s="127">
        <v>0.70753104768124631</v>
      </c>
      <c r="F18" s="127">
        <v>2.5721293164479184</v>
      </c>
      <c r="G18" s="127">
        <v>3.0977598607381007</v>
      </c>
      <c r="H18" s="127">
        <v>3.0515835014647918</v>
      </c>
    </row>
    <row r="19" spans="1:8" s="2" customFormat="1" ht="12" customHeight="1" x14ac:dyDescent="0.2">
      <c r="A19" s="20" t="s">
        <v>815</v>
      </c>
      <c r="B19" s="127">
        <v>55.646381049939841</v>
      </c>
      <c r="C19" s="127">
        <v>55.370745070710989</v>
      </c>
      <c r="D19" s="127">
        <v>52.746220793108144</v>
      </c>
      <c r="E19" s="127">
        <v>65.045632061010963</v>
      </c>
      <c r="F19" s="127">
        <v>71.249104852875959</v>
      </c>
      <c r="G19" s="127">
        <v>71.635025310828951</v>
      </c>
      <c r="H19" s="127">
        <v>68.280860743728596</v>
      </c>
    </row>
    <row r="20" spans="1:8" s="2" customFormat="1" ht="12" customHeight="1" x14ac:dyDescent="0.2">
      <c r="A20" s="20" t="s">
        <v>816</v>
      </c>
      <c r="B20" s="127">
        <v>65.270523873451964</v>
      </c>
      <c r="C20" s="127">
        <v>62.408030806117175</v>
      </c>
      <c r="D20" s="127">
        <v>62.778027453368288</v>
      </c>
      <c r="E20" s="127">
        <v>67.803756562942297</v>
      </c>
      <c r="F20" s="127">
        <v>56.418710868159273</v>
      </c>
      <c r="G20" s="127">
        <v>57.968852469645363</v>
      </c>
      <c r="H20" s="127">
        <v>57.947052544857449</v>
      </c>
    </row>
    <row r="21" spans="1:8" s="2" customFormat="1" ht="12" customHeight="1" x14ac:dyDescent="0.2">
      <c r="A21" s="117" t="s">
        <v>920</v>
      </c>
      <c r="B21" s="127"/>
      <c r="C21" s="127"/>
      <c r="D21" s="127"/>
      <c r="E21" s="127"/>
      <c r="F21" s="127"/>
      <c r="G21" s="127"/>
      <c r="H21" s="127"/>
    </row>
    <row r="22" spans="1:8" s="2" customFormat="1" ht="12" customHeight="1" x14ac:dyDescent="0.2">
      <c r="A22" s="20" t="s">
        <v>925</v>
      </c>
      <c r="B22" s="127">
        <v>30.653921224417509</v>
      </c>
      <c r="C22" s="127">
        <v>28.208420547241612</v>
      </c>
      <c r="D22" s="127">
        <v>32.1682544179681</v>
      </c>
      <c r="E22" s="127">
        <v>31.303638352462539</v>
      </c>
      <c r="F22" s="127">
        <v>36.999398096913097</v>
      </c>
      <c r="G22" s="127">
        <v>39.251988955938252</v>
      </c>
      <c r="H22" s="127">
        <v>37.03411479488036</v>
      </c>
    </row>
    <row r="23" spans="1:8" s="2" customFormat="1" ht="15" customHeight="1" x14ac:dyDescent="0.2">
      <c r="A23" s="117" t="s">
        <v>175</v>
      </c>
      <c r="B23" s="129"/>
      <c r="C23" s="129"/>
      <c r="D23" s="129"/>
      <c r="E23" s="129"/>
      <c r="F23" s="129"/>
      <c r="G23" s="129"/>
      <c r="H23" s="129"/>
    </row>
    <row r="24" spans="1:8" s="2" customFormat="1" ht="12" customHeight="1" x14ac:dyDescent="0.2">
      <c r="A24" s="20" t="s">
        <v>821</v>
      </c>
      <c r="B24" s="127">
        <v>78.292537244706324</v>
      </c>
      <c r="C24" s="127">
        <v>78.720785002117395</v>
      </c>
      <c r="D24" s="127">
        <v>76.918546541634669</v>
      </c>
      <c r="E24" s="127">
        <v>80.495714060571487</v>
      </c>
      <c r="F24" s="127">
        <v>64.695456171926253</v>
      </c>
      <c r="G24" s="127">
        <v>59.304568923354893</v>
      </c>
      <c r="H24" s="127">
        <v>58.421650709636388</v>
      </c>
    </row>
    <row r="25" spans="1:8" s="2" customFormat="1" ht="12" customHeight="1" x14ac:dyDescent="0.2">
      <c r="A25" s="20" t="s">
        <v>822</v>
      </c>
      <c r="B25" s="127">
        <v>47.599955984305971</v>
      </c>
      <c r="C25" s="127">
        <v>47.090621400882959</v>
      </c>
      <c r="D25" s="127">
        <v>46.892417990831362</v>
      </c>
      <c r="E25" s="127">
        <v>43.438185562131871</v>
      </c>
      <c r="F25" s="127">
        <v>45.891637283605583</v>
      </c>
      <c r="G25" s="127">
        <v>46.37564513832659</v>
      </c>
      <c r="H25" s="127">
        <v>45.389349330881558</v>
      </c>
    </row>
    <row r="26" spans="1:8" s="2" customFormat="1" ht="14.25" customHeight="1" x14ac:dyDescent="0.2">
      <c r="A26" s="131" t="s">
        <v>921</v>
      </c>
      <c r="B26" s="132">
        <v>15.030747268783426</v>
      </c>
      <c r="C26" s="132">
        <v>13.296189575686679</v>
      </c>
      <c r="D26" s="132">
        <v>11.828333714309462</v>
      </c>
      <c r="E26" s="132">
        <v>18.894301631476822</v>
      </c>
      <c r="F26" s="132">
        <v>14.5</v>
      </c>
      <c r="G26" s="132">
        <v>15.34</v>
      </c>
      <c r="H26" s="132">
        <v>14.669999999999998</v>
      </c>
    </row>
    <row r="27" spans="1:8" s="2" customFormat="1" ht="15.75" customHeight="1" x14ac:dyDescent="0.2">
      <c r="A27" s="67" t="s">
        <v>926</v>
      </c>
      <c r="B27" s="24"/>
      <c r="C27" s="24"/>
      <c r="D27" s="24"/>
      <c r="E27" s="24"/>
      <c r="F27" s="24"/>
    </row>
    <row r="28" spans="1:8" ht="42" customHeight="1" x14ac:dyDescent="0.25">
      <c r="A28" s="349" t="s">
        <v>927</v>
      </c>
      <c r="B28" s="349"/>
      <c r="C28" s="349"/>
      <c r="D28" s="349"/>
      <c r="E28" s="349"/>
      <c r="F28" s="349"/>
      <c r="G28" s="349"/>
      <c r="H28" s="349"/>
    </row>
  </sheetData>
  <mergeCells count="1">
    <mergeCell ref="A28:H28"/>
  </mergeCells>
  <hyperlinks>
    <hyperlink ref="A5" location="Índice!A49" display="Índice"/>
  </hyperlinks>
  <printOptions horizontalCentered="1"/>
  <pageMargins left="0.51181102362204722" right="0.51181102362204722" top="0.59055118110236227" bottom="0.43307086614173229" header="0.15748031496062992" footer="0.19685039370078741"/>
  <pageSetup paperSize="9" orientation="portrait" r:id="rId1"/>
  <headerFooter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J59"/>
  <sheetViews>
    <sheetView showGridLines="0" topLeftCell="A34" zoomScale="120" zoomScaleNormal="120" zoomScalePageLayoutView="120" workbookViewId="0">
      <selection activeCell="A5" sqref="A5"/>
    </sheetView>
  </sheetViews>
  <sheetFormatPr defaultColWidth="8.85546875" defaultRowHeight="12.75" x14ac:dyDescent="0.2"/>
  <cols>
    <col min="1" max="1" width="6.140625" style="3" customWidth="1"/>
    <col min="2" max="2" width="12.85546875" style="3" customWidth="1"/>
    <col min="3" max="6" width="14.7109375" style="3" customWidth="1"/>
    <col min="7" max="16384" width="8.85546875" style="2"/>
  </cols>
  <sheetData>
    <row r="1" spans="1:10" s="17" customFormat="1" x14ac:dyDescent="0.2"/>
    <row r="2" spans="1:10" s="17" customFormat="1" x14ac:dyDescent="0.2"/>
    <row r="3" spans="1:10" s="17" customFormat="1" x14ac:dyDescent="0.2"/>
    <row r="4" spans="1:10" s="17" customFormat="1" x14ac:dyDescent="0.2"/>
    <row r="5" spans="1:10" s="17" customFormat="1" x14ac:dyDescent="0.2">
      <c r="A5" s="147" t="s">
        <v>203</v>
      </c>
    </row>
    <row r="6" spans="1:10" s="17" customFormat="1" ht="18.75" x14ac:dyDescent="0.3">
      <c r="A6" s="26" t="s">
        <v>201</v>
      </c>
    </row>
    <row r="7" spans="1:10" s="17" customFormat="1" x14ac:dyDescent="0.2"/>
    <row r="8" spans="1:10" s="17" customFormat="1" ht="18" customHeight="1" x14ac:dyDescent="0.2">
      <c r="A8" s="200" t="s">
        <v>620</v>
      </c>
      <c r="B8" s="18"/>
      <c r="C8" s="18"/>
      <c r="D8" s="18"/>
      <c r="E8" s="18"/>
      <c r="F8" s="18"/>
      <c r="G8" s="18"/>
      <c r="H8" s="18"/>
      <c r="I8" s="18"/>
      <c r="J8" s="18"/>
    </row>
    <row r="9" spans="1:10" s="17" customFormat="1" ht="13.5" customHeight="1" x14ac:dyDescent="0.2">
      <c r="A9" s="24"/>
      <c r="B9" s="24"/>
      <c r="C9" s="187" t="s">
        <v>451</v>
      </c>
      <c r="D9" s="187" t="s">
        <v>452</v>
      </c>
      <c r="E9" s="187" t="s">
        <v>453</v>
      </c>
      <c r="F9" s="187" t="s">
        <v>454</v>
      </c>
    </row>
    <row r="10" spans="1:10" s="17" customFormat="1" ht="13.5" customHeight="1" x14ac:dyDescent="0.2">
      <c r="A10" s="25"/>
      <c r="B10" s="25"/>
      <c r="C10" s="44" t="s">
        <v>35</v>
      </c>
      <c r="D10" s="44" t="s">
        <v>36</v>
      </c>
      <c r="E10" s="44" t="s">
        <v>37</v>
      </c>
      <c r="F10" s="44" t="s">
        <v>621</v>
      </c>
    </row>
    <row r="11" spans="1:10" s="17" customFormat="1" ht="12" customHeight="1" x14ac:dyDescent="0.2">
      <c r="A11" s="30">
        <v>2005</v>
      </c>
      <c r="B11" s="19" t="s">
        <v>38</v>
      </c>
      <c r="C11" s="76" t="s">
        <v>177</v>
      </c>
      <c r="D11" s="45">
        <v>18.529652910631313</v>
      </c>
      <c r="E11" s="45">
        <v>18.529652910631313</v>
      </c>
      <c r="F11" s="45">
        <v>22.963660430398036</v>
      </c>
    </row>
    <row r="12" spans="1:10" s="17" customFormat="1" ht="12" customHeight="1" x14ac:dyDescent="0.2">
      <c r="A12" s="30">
        <v>2006</v>
      </c>
      <c r="B12" s="19" t="s">
        <v>38</v>
      </c>
      <c r="C12" s="76" t="s">
        <v>177</v>
      </c>
      <c r="D12" s="45">
        <v>12.241712633688673</v>
      </c>
      <c r="E12" s="45">
        <v>12.241712633688673</v>
      </c>
      <c r="F12" s="45">
        <v>13.307533891493328</v>
      </c>
    </row>
    <row r="13" spans="1:10" s="17" customFormat="1" ht="12" customHeight="1" x14ac:dyDescent="0.2">
      <c r="A13" s="30">
        <v>2007</v>
      </c>
      <c r="B13" s="19" t="s">
        <v>38</v>
      </c>
      <c r="C13" s="76" t="s">
        <v>177</v>
      </c>
      <c r="D13" s="45">
        <v>11.737749474582415</v>
      </c>
      <c r="E13" s="45">
        <v>11.737749474582415</v>
      </c>
      <c r="F13" s="45">
        <v>12.243564450638168</v>
      </c>
    </row>
    <row r="14" spans="1:10" s="17" customFormat="1" ht="12" customHeight="1" x14ac:dyDescent="0.2">
      <c r="A14" s="30">
        <v>2008</v>
      </c>
      <c r="B14" s="19" t="s">
        <v>38</v>
      </c>
      <c r="C14" s="76" t="s">
        <v>177</v>
      </c>
      <c r="D14" s="45">
        <v>13.18182461003239</v>
      </c>
      <c r="E14" s="45">
        <v>13.18182461003239</v>
      </c>
      <c r="F14" s="45">
        <v>12.474211768284249</v>
      </c>
    </row>
    <row r="15" spans="1:10" s="17" customFormat="1" ht="12" customHeight="1" x14ac:dyDescent="0.2">
      <c r="A15" s="30">
        <v>2009</v>
      </c>
      <c r="B15" s="19" t="s">
        <v>38</v>
      </c>
      <c r="C15" s="76" t="s">
        <v>177</v>
      </c>
      <c r="D15" s="45">
        <v>13.998150739704119</v>
      </c>
      <c r="E15" s="45">
        <v>13.998150739704119</v>
      </c>
      <c r="F15" s="45">
        <v>13.729280175910684</v>
      </c>
    </row>
    <row r="16" spans="1:10" s="17" customFormat="1" ht="12" customHeight="1" x14ac:dyDescent="0.2">
      <c r="A16" s="30">
        <v>2010</v>
      </c>
      <c r="B16" s="19" t="s">
        <v>38</v>
      </c>
      <c r="C16" s="76" t="s">
        <v>177</v>
      </c>
      <c r="D16" s="45">
        <v>15.302241464350308</v>
      </c>
      <c r="E16" s="45">
        <v>15.302241464350308</v>
      </c>
      <c r="F16" s="45">
        <v>14.468129477894109</v>
      </c>
    </row>
    <row r="17" spans="1:6" s="17" customFormat="1" ht="12" customHeight="1" x14ac:dyDescent="0.2">
      <c r="A17" s="30">
        <v>2011</v>
      </c>
      <c r="B17" s="19" t="s">
        <v>38</v>
      </c>
      <c r="C17" s="76" t="s">
        <v>177</v>
      </c>
      <c r="D17" s="45">
        <v>11.37999999999999</v>
      </c>
      <c r="E17" s="45">
        <v>11.37999999999999</v>
      </c>
      <c r="F17" s="45">
        <v>13.480824464386277</v>
      </c>
    </row>
    <row r="18" spans="1:6" s="17" customFormat="1" ht="12" customHeight="1" x14ac:dyDescent="0.2">
      <c r="A18" s="30">
        <v>2012</v>
      </c>
      <c r="B18" s="19" t="s">
        <v>38</v>
      </c>
      <c r="C18" s="76" t="s">
        <v>177</v>
      </c>
      <c r="D18" s="45">
        <v>9.0200000000000067</v>
      </c>
      <c r="E18" s="45">
        <v>9.0200000000000067</v>
      </c>
      <c r="F18" s="45">
        <v>10.279914409312108</v>
      </c>
    </row>
    <row r="19" spans="1:6" s="17" customFormat="1" ht="12" customHeight="1" x14ac:dyDescent="0.2">
      <c r="A19" s="30">
        <v>2013</v>
      </c>
      <c r="B19" s="19" t="s">
        <v>38</v>
      </c>
      <c r="C19" s="76" t="s">
        <v>177</v>
      </c>
      <c r="D19" s="45">
        <v>7.6958356264905436</v>
      </c>
      <c r="E19" s="45">
        <v>7.6958356264905436</v>
      </c>
      <c r="F19" s="45">
        <v>8.7812148795243239</v>
      </c>
    </row>
    <row r="20" spans="1:6" s="17" customFormat="1" ht="12" customHeight="1" x14ac:dyDescent="0.2">
      <c r="A20" s="30">
        <v>2014</v>
      </c>
      <c r="B20" s="19" t="s">
        <v>38</v>
      </c>
      <c r="C20" s="76" t="s">
        <v>177</v>
      </c>
      <c r="D20" s="45">
        <v>7.4806534823731674</v>
      </c>
      <c r="E20" s="45">
        <v>7.4806534823731674</v>
      </c>
      <c r="F20" s="45">
        <v>7.2795615410542247</v>
      </c>
    </row>
    <row r="21" spans="1:6" s="17" customFormat="1" ht="12" customHeight="1" x14ac:dyDescent="0.2">
      <c r="A21" s="30">
        <v>2015</v>
      </c>
      <c r="B21" s="19" t="s">
        <v>38</v>
      </c>
      <c r="C21" s="76" t="s">
        <v>177</v>
      </c>
      <c r="D21" s="45">
        <v>12.096272409397457</v>
      </c>
      <c r="E21" s="45">
        <v>12.096272409397457</v>
      </c>
      <c r="F21" s="45">
        <v>9.1542802981569906</v>
      </c>
    </row>
    <row r="22" spans="1:6" s="17" customFormat="1" ht="12" customHeight="1" x14ac:dyDescent="0.2">
      <c r="A22" s="30">
        <v>2016</v>
      </c>
      <c r="B22" s="19" t="s">
        <v>38</v>
      </c>
      <c r="C22" s="76" t="s">
        <v>177</v>
      </c>
      <c r="D22" s="45">
        <v>41.119768391815256</v>
      </c>
      <c r="E22" s="45">
        <v>41.119768391815256</v>
      </c>
      <c r="F22" s="45">
        <v>30.69260943806551</v>
      </c>
    </row>
    <row r="23" spans="1:6" s="17" customFormat="1" ht="12" customHeight="1" x14ac:dyDescent="0.2">
      <c r="A23" s="30">
        <v>2017</v>
      </c>
      <c r="B23" s="19" t="s">
        <v>38</v>
      </c>
      <c r="C23" s="76" t="s">
        <v>177</v>
      </c>
      <c r="D23" s="45">
        <v>23.667741323724645</v>
      </c>
      <c r="E23" s="45">
        <v>23.667741323724645</v>
      </c>
      <c r="F23" s="45">
        <v>29.843586691879675</v>
      </c>
    </row>
    <row r="24" spans="1:6" s="17" customFormat="1" ht="12" customHeight="1" x14ac:dyDescent="0.2">
      <c r="A24" s="31">
        <v>2018</v>
      </c>
      <c r="B24" s="32" t="s">
        <v>38</v>
      </c>
      <c r="C24" s="77" t="s">
        <v>177</v>
      </c>
      <c r="D24" s="46">
        <v>18.601441496702975</v>
      </c>
      <c r="E24" s="46">
        <v>18.601441496702975</v>
      </c>
      <c r="F24" s="46">
        <v>19.627677146486413</v>
      </c>
    </row>
    <row r="25" spans="1:6" s="17" customFormat="1" ht="19.5" customHeight="1" x14ac:dyDescent="0.2">
      <c r="A25" s="30">
        <v>2017</v>
      </c>
      <c r="B25" s="19" t="s">
        <v>39</v>
      </c>
      <c r="C25" s="45">
        <v>2.2567798217333568</v>
      </c>
      <c r="D25" s="45">
        <v>2.2567798217333568</v>
      </c>
      <c r="E25" s="45">
        <v>39.664997409773783</v>
      </c>
      <c r="F25" s="45">
        <v>32.718515884643651</v>
      </c>
    </row>
    <row r="26" spans="1:6" s="17" customFormat="1" ht="12" customHeight="1" x14ac:dyDescent="0.2">
      <c r="A26" s="30"/>
      <c r="B26" s="19" t="s">
        <v>40</v>
      </c>
      <c r="C26" s="45">
        <v>2.2997032640949655</v>
      </c>
      <c r="D26" s="45">
        <v>4.6083823250521405</v>
      </c>
      <c r="E26" s="45">
        <v>38.314944834503507</v>
      </c>
      <c r="F26" s="45">
        <v>34.358403719873245</v>
      </c>
    </row>
    <row r="27" spans="1:6" s="17" customFormat="1" ht="12" customHeight="1" x14ac:dyDescent="0.2">
      <c r="A27" s="30"/>
      <c r="B27" s="19" t="s">
        <v>41</v>
      </c>
      <c r="C27" s="45">
        <v>1.9095963258399795</v>
      </c>
      <c r="D27" s="45">
        <v>6.6059801504519733</v>
      </c>
      <c r="E27" s="45">
        <v>36.517445155023069</v>
      </c>
      <c r="F27" s="45">
        <v>35.55237301460015</v>
      </c>
    </row>
    <row r="28" spans="1:6" s="17" customFormat="1" ht="12" customHeight="1" x14ac:dyDescent="0.2">
      <c r="A28" s="30"/>
      <c r="B28" s="19" t="s">
        <v>42</v>
      </c>
      <c r="C28" s="45">
        <v>1.8026565464895672</v>
      </c>
      <c r="D28" s="45">
        <v>8.5277198305834911</v>
      </c>
      <c r="E28" s="45">
        <v>34.798994974874375</v>
      </c>
      <c r="F28" s="45">
        <v>36.333744574784802</v>
      </c>
    </row>
    <row r="29" spans="1:6" s="17" customFormat="1" ht="12" customHeight="1" x14ac:dyDescent="0.2">
      <c r="A29" s="30"/>
      <c r="B29" s="19" t="s">
        <v>43</v>
      </c>
      <c r="C29" s="45">
        <v>1.6018173345759612</v>
      </c>
      <c r="D29" s="45">
        <v>10.2661356596498</v>
      </c>
      <c r="E29" s="45">
        <v>32.575815155430575</v>
      </c>
      <c r="F29" s="45">
        <v>36.666067669544589</v>
      </c>
    </row>
    <row r="30" spans="1:6" s="17" customFormat="1" ht="12" customHeight="1" x14ac:dyDescent="0.2">
      <c r="A30" s="30"/>
      <c r="B30" s="19" t="s">
        <v>44</v>
      </c>
      <c r="C30" s="45">
        <v>1.5192340767069989</v>
      </c>
      <c r="D30" s="45">
        <v>11.941336367659151</v>
      </c>
      <c r="E30" s="45">
        <v>30.512971698113201</v>
      </c>
      <c r="F30" s="45">
        <v>36.589028677535126</v>
      </c>
    </row>
    <row r="31" spans="1:6" s="17" customFormat="1" ht="12" customHeight="1" x14ac:dyDescent="0.2">
      <c r="A31" s="30"/>
      <c r="B31" s="19" t="s">
        <v>45</v>
      </c>
      <c r="C31" s="45">
        <v>1.6885023718093306</v>
      </c>
      <c r="D31" s="45">
        <v>13.831468487262155</v>
      </c>
      <c r="E31" s="45">
        <v>27.284936735703667</v>
      </c>
      <c r="F31" s="45">
        <v>35.88666057039682</v>
      </c>
    </row>
    <row r="32" spans="1:6" s="17" customFormat="1" ht="12" customHeight="1" x14ac:dyDescent="0.2">
      <c r="A32" s="30"/>
      <c r="B32" s="19" t="s">
        <v>46</v>
      </c>
      <c r="C32" s="45">
        <v>1.5938246237574338</v>
      </c>
      <c r="D32" s="45">
        <v>15.645742461596823</v>
      </c>
      <c r="E32" s="45">
        <v>25.181332968386492</v>
      </c>
      <c r="F32" s="45">
        <v>34.766680616868939</v>
      </c>
    </row>
    <row r="33" spans="1:6" s="17" customFormat="1" ht="12.75" customHeight="1" x14ac:dyDescent="0.2">
      <c r="A33" s="30"/>
      <c r="B33" s="19" t="s">
        <v>47</v>
      </c>
      <c r="C33" s="45">
        <v>2.1373127801465053</v>
      </c>
      <c r="D33" s="45">
        <v>18.117453694923814</v>
      </c>
      <c r="E33" s="45">
        <v>25.175855831714333</v>
      </c>
      <c r="F33" s="45">
        <v>33.582735449068224</v>
      </c>
    </row>
    <row r="34" spans="1:6" s="17" customFormat="1" ht="12.75" customHeight="1" x14ac:dyDescent="0.2">
      <c r="A34" s="30"/>
      <c r="B34" s="19" t="s">
        <v>48</v>
      </c>
      <c r="C34" s="45">
        <v>2.3976451699224022</v>
      </c>
      <c r="D34" s="45">
        <v>20.94949111827551</v>
      </c>
      <c r="E34" s="45">
        <v>26.257093836610814</v>
      </c>
      <c r="F34" s="45">
        <v>32.516600940327024</v>
      </c>
    </row>
    <row r="35" spans="1:6" s="17" customFormat="1" ht="12.75" customHeight="1" x14ac:dyDescent="0.2">
      <c r="A35" s="30"/>
      <c r="B35" s="19" t="s">
        <v>49</v>
      </c>
      <c r="C35" s="45">
        <v>1.0400878064077634</v>
      </c>
      <c r="D35" s="45">
        <v>22.207472027308928</v>
      </c>
      <c r="E35" s="45">
        <v>24.706489485227689</v>
      </c>
      <c r="F35" s="45">
        <v>31.236243704704837</v>
      </c>
    </row>
    <row r="36" spans="1:6" s="17" customFormat="1" ht="12.75" customHeight="1" x14ac:dyDescent="0.2">
      <c r="A36" s="30"/>
      <c r="B36" s="19" t="s">
        <v>38</v>
      </c>
      <c r="C36" s="45">
        <v>1.194909993792681</v>
      </c>
      <c r="D36" s="45">
        <v>23.667741323724645</v>
      </c>
      <c r="E36" s="45">
        <v>23.667741323724645</v>
      </c>
      <c r="F36" s="45">
        <v>29.843586691879675</v>
      </c>
    </row>
    <row r="37" spans="1:6" s="17" customFormat="1" ht="12.75" customHeight="1" x14ac:dyDescent="0.2">
      <c r="A37" s="24"/>
      <c r="B37" s="33" t="s">
        <v>169</v>
      </c>
      <c r="C37" s="79" t="s">
        <v>177</v>
      </c>
      <c r="D37" s="79" t="s">
        <v>177</v>
      </c>
      <c r="E37" s="47">
        <v>15.8</v>
      </c>
      <c r="F37" s="79" t="s">
        <v>177</v>
      </c>
    </row>
    <row r="38" spans="1:6" s="17" customFormat="1" ht="17.25" customHeight="1" x14ac:dyDescent="0.2">
      <c r="A38" s="30">
        <v>2018</v>
      </c>
      <c r="B38" s="19" t="s">
        <v>39</v>
      </c>
      <c r="C38" s="45">
        <v>1.467055155139807</v>
      </c>
      <c r="D38" s="45">
        <v>1.467055155139807</v>
      </c>
      <c r="E38" s="45">
        <v>22.712660731948574</v>
      </c>
      <c r="F38" s="45">
        <v>28.49685804475741</v>
      </c>
    </row>
    <row r="39" spans="1:6" s="17" customFormat="1" ht="12" customHeight="1" x14ac:dyDescent="0.2">
      <c r="A39" s="30"/>
      <c r="B39" s="19" t="s">
        <v>40</v>
      </c>
      <c r="C39" s="45">
        <v>1.2594458438287104</v>
      </c>
      <c r="D39" s="45">
        <v>2.7449777641466167</v>
      </c>
      <c r="E39" s="45">
        <v>21.464829586657007</v>
      </c>
      <c r="F39" s="45">
        <v>27.158402069822117</v>
      </c>
    </row>
    <row r="40" spans="1:6" s="17" customFormat="1" ht="12" customHeight="1" x14ac:dyDescent="0.2">
      <c r="A40" s="30"/>
      <c r="B40" s="19" t="s">
        <v>41</v>
      </c>
      <c r="C40" s="45">
        <v>1.4427860696517358</v>
      </c>
      <c r="D40" s="45">
        <v>4.2273679905944883</v>
      </c>
      <c r="E40" s="45">
        <v>20.908444022770411</v>
      </c>
      <c r="F40" s="45">
        <v>25.925161261522668</v>
      </c>
    </row>
    <row r="41" spans="1:6" s="17" customFormat="1" ht="12" customHeight="1" x14ac:dyDescent="0.2">
      <c r="A41" s="30"/>
      <c r="B41" s="19" t="s">
        <v>42</v>
      </c>
      <c r="C41" s="45">
        <v>1.2211868563021033</v>
      </c>
      <c r="D41" s="45">
        <v>5.5001789091652542</v>
      </c>
      <c r="E41" s="45">
        <v>20.217847157502323</v>
      </c>
      <c r="F41" s="45">
        <v>24.776197425453606</v>
      </c>
    </row>
    <row r="42" spans="1:6" s="17" customFormat="1" ht="12" customHeight="1" x14ac:dyDescent="0.2">
      <c r="A42" s="30"/>
      <c r="B42" s="19" t="s">
        <v>43</v>
      </c>
      <c r="C42" s="45">
        <v>1.2742865448907459</v>
      </c>
      <c r="D42" s="45">
        <v>6.8445534938404107</v>
      </c>
      <c r="E42" s="45">
        <v>19.830304420111222</v>
      </c>
      <c r="F42" s="45">
        <v>23.771084978449398</v>
      </c>
    </row>
    <row r="43" spans="1:6" s="17" customFormat="1" ht="12" customHeight="1" x14ac:dyDescent="0.2">
      <c r="A43" s="30"/>
      <c r="B43" s="19" t="s">
        <v>44</v>
      </c>
      <c r="C43" s="45">
        <v>1.2582527987752279</v>
      </c>
      <c r="D43" s="45">
        <v>8.1889280785155663</v>
      </c>
      <c r="E43" s="45">
        <v>19.522249830585036</v>
      </c>
      <c r="F43" s="45">
        <v>22.903108241786875</v>
      </c>
    </row>
    <row r="44" spans="1:6" s="17" customFormat="1" ht="12" customHeight="1" x14ac:dyDescent="0.2">
      <c r="A44" s="30"/>
      <c r="B44" s="19" t="s">
        <v>45</v>
      </c>
      <c r="C44" s="45">
        <v>1.2520670918970023</v>
      </c>
      <c r="D44" s="45">
        <v>9.5435260440627889</v>
      </c>
      <c r="E44" s="45">
        <v>19.009274171155678</v>
      </c>
      <c r="F44" s="45">
        <v>22.228857244934417</v>
      </c>
    </row>
    <row r="45" spans="1:6" s="17" customFormat="1" ht="12" customHeight="1" x14ac:dyDescent="0.2">
      <c r="A45" s="30"/>
      <c r="B45" s="19" t="s">
        <v>46</v>
      </c>
      <c r="C45" s="45">
        <v>1.213252449836677</v>
      </c>
      <c r="D45" s="45">
        <v>10.872565557429859</v>
      </c>
      <c r="E45" s="45">
        <v>18.563463430633</v>
      </c>
      <c r="F45" s="45">
        <v>21.676769700916807</v>
      </c>
    </row>
    <row r="46" spans="1:6" s="17" customFormat="1" ht="12.75" customHeight="1" x14ac:dyDescent="0.2">
      <c r="A46" s="30"/>
      <c r="B46" s="19" t="s">
        <v>47</v>
      </c>
      <c r="C46" s="45">
        <v>2.6924850161364589</v>
      </c>
      <c r="D46" s="45">
        <v>13.857792772069732</v>
      </c>
      <c r="E46" s="45">
        <v>19.207920792079225</v>
      </c>
      <c r="F46" s="45">
        <v>21.193108060265153</v>
      </c>
    </row>
    <row r="47" spans="1:6" s="17" customFormat="1" ht="12.75" customHeight="1" x14ac:dyDescent="0.2">
      <c r="A47" s="30"/>
      <c r="B47" s="19" t="s">
        <v>48</v>
      </c>
      <c r="C47" s="45">
        <v>1.3872676663374328</v>
      </c>
      <c r="D47" s="45">
        <v>15.437305116802126</v>
      </c>
      <c r="E47" s="45">
        <v>18.031673025662464</v>
      </c>
      <c r="F47" s="45">
        <v>20.531283307691961</v>
      </c>
    </row>
    <row r="48" spans="1:6" s="17" customFormat="1" ht="12.75" customHeight="1" x14ac:dyDescent="0.2">
      <c r="A48" s="30"/>
      <c r="B48" s="19" t="s">
        <v>49</v>
      </c>
      <c r="C48" s="45">
        <v>1.3151485630784165</v>
      </c>
      <c r="D48" s="45">
        <v>16.955477176302214</v>
      </c>
      <c r="E48" s="45">
        <v>18.35298986136975</v>
      </c>
      <c r="F48" s="45">
        <v>20.02538155196827</v>
      </c>
    </row>
    <row r="49" spans="1:6" s="17" customFormat="1" ht="12.75" customHeight="1" x14ac:dyDescent="0.2">
      <c r="A49" s="30"/>
      <c r="B49" s="19" t="s">
        <v>38</v>
      </c>
      <c r="C49" s="45">
        <v>1.4073426573426584</v>
      </c>
      <c r="D49" s="45">
        <v>18.601441496702975</v>
      </c>
      <c r="E49" s="45">
        <v>18.601441496702975</v>
      </c>
      <c r="F49" s="45">
        <v>19.627677146486413</v>
      </c>
    </row>
    <row r="50" spans="1:6" s="17" customFormat="1" ht="12.75" customHeight="1" x14ac:dyDescent="0.2">
      <c r="A50" s="24"/>
      <c r="B50" s="33" t="s">
        <v>169</v>
      </c>
      <c r="C50" s="79" t="s">
        <v>177</v>
      </c>
      <c r="D50" s="79" t="s">
        <v>177</v>
      </c>
      <c r="E50" s="47">
        <v>22</v>
      </c>
      <c r="F50" s="47">
        <v>20.7</v>
      </c>
    </row>
    <row r="51" spans="1:6" s="17" customFormat="1" ht="17.25" customHeight="1" x14ac:dyDescent="0.2">
      <c r="A51" s="30">
        <v>2019</v>
      </c>
      <c r="B51" s="19" t="s">
        <v>39</v>
      </c>
      <c r="C51" s="80">
        <v>1.1378329454357239</v>
      </c>
      <c r="D51" s="80">
        <v>1.1378329454357239</v>
      </c>
      <c r="E51" s="45">
        <v>18.216624685138537</v>
      </c>
      <c r="F51" s="45">
        <v>19.271255060728755</v>
      </c>
    </row>
    <row r="52" spans="1:6" s="17" customFormat="1" ht="12" customHeight="1" x14ac:dyDescent="0.2">
      <c r="A52" s="30"/>
      <c r="B52" s="19" t="s">
        <v>40</v>
      </c>
      <c r="C52" s="45">
        <v>1.0440637518111417</v>
      </c>
      <c r="D52" s="45">
        <v>2.1937763985863334</v>
      </c>
      <c r="E52" s="45">
        <v>17.965174129353233</v>
      </c>
      <c r="F52" s="45">
        <v>18.989678006005061</v>
      </c>
    </row>
    <row r="53" spans="1:6" s="17" customFormat="1" ht="12" customHeight="1" x14ac:dyDescent="0.2">
      <c r="A53" s="30"/>
      <c r="B53" s="19" t="s">
        <v>41</v>
      </c>
      <c r="C53" s="45">
        <v>1.0965374720593779</v>
      </c>
      <c r="D53" s="45">
        <v>3.3143694509093935</v>
      </c>
      <c r="E53" s="45">
        <v>17.562530652280529</v>
      </c>
      <c r="F53" s="45">
        <v>18.717347666756766</v>
      </c>
    </row>
    <row r="54" spans="1:6" s="17" customFormat="1" ht="12" customHeight="1" x14ac:dyDescent="0.2">
      <c r="A54" s="30"/>
      <c r="B54" s="19" t="s">
        <v>42</v>
      </c>
      <c r="C54" s="45">
        <v>1.0429268699678751</v>
      </c>
      <c r="D54" s="45">
        <v>4.3918627704508273</v>
      </c>
      <c r="E54" s="45">
        <v>17.355492029652609</v>
      </c>
      <c r="F54" s="45">
        <v>18.482264427608854</v>
      </c>
    </row>
    <row r="55" spans="1:6" s="17" customFormat="1" ht="12" customHeight="1" x14ac:dyDescent="0.2">
      <c r="A55" s="30"/>
      <c r="B55" s="19" t="s">
        <v>43</v>
      </c>
      <c r="C55" s="45">
        <v>1.0940919037199182</v>
      </c>
      <c r="D55" s="45">
        <v>5.5340056891647338</v>
      </c>
      <c r="E55" s="45">
        <v>17.146684527796374</v>
      </c>
      <c r="F55" s="45">
        <v>18.261157422733199</v>
      </c>
    </row>
    <row r="56" spans="1:6" s="17" customFormat="1" ht="12" customHeight="1" x14ac:dyDescent="0.2">
      <c r="A56" s="30"/>
      <c r="B56" s="19" t="s">
        <v>44</v>
      </c>
      <c r="C56" s="45">
        <v>1.0781671159029615</v>
      </c>
      <c r="D56" s="45">
        <v>6.6718386346004577</v>
      </c>
      <c r="E56" s="45">
        <v>16.938341601700913</v>
      </c>
      <c r="F56" s="45">
        <v>18.047953910022898</v>
      </c>
    </row>
    <row r="57" spans="1:6" s="17" customFormat="1" ht="12.75" customHeight="1" x14ac:dyDescent="0.2">
      <c r="A57" s="25"/>
      <c r="B57" s="34" t="s">
        <v>169</v>
      </c>
      <c r="C57" s="81" t="s">
        <v>177</v>
      </c>
      <c r="D57" s="81" t="s">
        <v>177</v>
      </c>
      <c r="E57" s="48">
        <v>15</v>
      </c>
      <c r="F57" s="48">
        <v>17.5</v>
      </c>
    </row>
    <row r="58" spans="1:6" s="17" customFormat="1" ht="18.75" customHeight="1" x14ac:dyDescent="0.2">
      <c r="A58" s="49" t="s">
        <v>16</v>
      </c>
      <c r="B58" s="50" t="s">
        <v>622</v>
      </c>
      <c r="C58" s="51"/>
      <c r="D58" s="51"/>
      <c r="E58" s="52"/>
      <c r="F58" s="52"/>
    </row>
    <row r="59" spans="1:6" s="17" customFormat="1" ht="15" customHeight="1" x14ac:dyDescent="0.2">
      <c r="A59" s="53" t="s">
        <v>205</v>
      </c>
      <c r="B59" s="54" t="s">
        <v>623</v>
      </c>
      <c r="C59" s="55"/>
      <c r="D59" s="55"/>
      <c r="E59" s="55"/>
      <c r="F59" s="55"/>
    </row>
  </sheetData>
  <conditionalFormatting sqref="C11:C23">
    <cfRule type="cellIs" dxfId="520" priority="7" operator="between">
      <formula>9999</formula>
      <formula>-9999</formula>
    </cfRule>
  </conditionalFormatting>
  <conditionalFormatting sqref="C24">
    <cfRule type="cellIs" dxfId="519" priority="6" operator="between">
      <formula>9999</formula>
      <formula>-9999</formula>
    </cfRule>
  </conditionalFormatting>
  <conditionalFormatting sqref="C37:D37">
    <cfRule type="cellIs" dxfId="518" priority="5" operator="between">
      <formula>9999</formula>
      <formula>-9999</formula>
    </cfRule>
  </conditionalFormatting>
  <conditionalFormatting sqref="C57:D57">
    <cfRule type="cellIs" dxfId="517" priority="3" operator="between">
      <formula>9999</formula>
      <formula>-9999</formula>
    </cfRule>
  </conditionalFormatting>
  <conditionalFormatting sqref="F37">
    <cfRule type="cellIs" dxfId="516" priority="2" operator="between">
      <formula>9999</formula>
      <formula>-9999</formula>
    </cfRule>
  </conditionalFormatting>
  <conditionalFormatting sqref="C50:D50">
    <cfRule type="cellIs" dxfId="515" priority="1" operator="between">
      <formula>9999</formula>
      <formula>-9999</formula>
    </cfRule>
  </conditionalFormatting>
  <hyperlinks>
    <hyperlink ref="A5" location="Índice!A10" display="Índice"/>
  </hyperlinks>
  <printOptions horizontalCentered="1"/>
  <pageMargins left="0.59055118110236227" right="0.43307086614173229" top="0.51181102362204722" bottom="0.51181102362204722" header="0" footer="0.23622047244094491"/>
  <pageSetup paperSize="9" orientation="portrait" r:id="rId1"/>
  <headerFooter scaleWithDoc="0"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L56"/>
  <sheetViews>
    <sheetView showGridLines="0" topLeftCell="A31" zoomScale="120" zoomScaleNormal="120" zoomScalePageLayoutView="120" workbookViewId="0">
      <selection activeCell="A54" sqref="A54"/>
    </sheetView>
  </sheetViews>
  <sheetFormatPr defaultColWidth="8.85546875" defaultRowHeight="15.75" x14ac:dyDescent="0.25"/>
  <cols>
    <col min="1" max="1" width="17" style="14" customWidth="1"/>
    <col min="2" max="3" width="6.7109375" style="14" customWidth="1"/>
    <col min="4" max="4" width="5.7109375" style="14" customWidth="1"/>
    <col min="5" max="7" width="6.7109375" style="14" customWidth="1"/>
    <col min="8" max="9" width="5.7109375" style="14" customWidth="1"/>
    <col min="10" max="10" width="6.7109375" style="14" customWidth="1"/>
    <col min="11" max="11" width="6.5703125" style="14" bestFit="1" customWidth="1"/>
    <col min="12" max="12" width="4.85546875" style="14" bestFit="1" customWidth="1"/>
    <col min="13" max="16384" width="8.85546875" style="10"/>
  </cols>
  <sheetData>
    <row r="1" spans="1:12" s="17" customFormat="1" ht="12.75" x14ac:dyDescent="0.2"/>
    <row r="2" spans="1:12" s="17" customFormat="1" ht="12.75" x14ac:dyDescent="0.2"/>
    <row r="3" spans="1:12" s="17" customFormat="1" ht="12.75" x14ac:dyDescent="0.2"/>
    <row r="4" spans="1:12" s="17" customFormat="1" ht="12.75" x14ac:dyDescent="0.2"/>
    <row r="5" spans="1:12" s="17" customFormat="1" ht="12.75" x14ac:dyDescent="0.2">
      <c r="A5" s="147" t="s">
        <v>203</v>
      </c>
    </row>
    <row r="6" spans="1:12" s="17" customFormat="1" ht="18.75" x14ac:dyDescent="0.3">
      <c r="A6" s="26" t="s">
        <v>201</v>
      </c>
    </row>
    <row r="7" spans="1:12" s="17" customFormat="1" ht="12.75" x14ac:dyDescent="0.2"/>
    <row r="8" spans="1:12" s="17" customFormat="1" ht="18" customHeight="1" x14ac:dyDescent="0.2">
      <c r="A8" s="276" t="s">
        <v>928</v>
      </c>
    </row>
    <row r="9" spans="1:12" s="2" customFormat="1" ht="12.75" x14ac:dyDescent="0.2">
      <c r="A9" s="24"/>
      <c r="B9" s="336" t="s">
        <v>933</v>
      </c>
      <c r="C9" s="336"/>
      <c r="D9" s="350"/>
      <c r="E9" s="336" t="s">
        <v>934</v>
      </c>
      <c r="F9" s="336"/>
      <c r="G9" s="336"/>
      <c r="H9" s="336"/>
      <c r="I9" s="336"/>
      <c r="J9" s="351" t="s">
        <v>938</v>
      </c>
      <c r="K9" s="345" t="s">
        <v>304</v>
      </c>
      <c r="L9" s="345"/>
    </row>
    <row r="10" spans="1:12" s="2" customFormat="1" ht="12" customHeight="1" x14ac:dyDescent="0.2">
      <c r="A10" s="24"/>
      <c r="B10" s="281" t="s">
        <v>680</v>
      </c>
      <c r="C10" s="281" t="s">
        <v>930</v>
      </c>
      <c r="D10" s="281" t="s">
        <v>932</v>
      </c>
      <c r="E10" s="281" t="s">
        <v>680</v>
      </c>
      <c r="F10" s="281" t="s">
        <v>935</v>
      </c>
      <c r="G10" s="281" t="s">
        <v>930</v>
      </c>
      <c r="H10" s="281" t="s">
        <v>937</v>
      </c>
      <c r="I10" s="281" t="s">
        <v>932</v>
      </c>
      <c r="J10" s="352"/>
      <c r="K10" s="336" t="s">
        <v>142</v>
      </c>
      <c r="L10" s="336"/>
    </row>
    <row r="11" spans="1:12" s="2" customFormat="1" ht="13.5" customHeight="1" x14ac:dyDescent="0.2">
      <c r="A11" s="25"/>
      <c r="B11" s="280" t="s">
        <v>929</v>
      </c>
      <c r="C11" s="280" t="s">
        <v>931</v>
      </c>
      <c r="D11" s="280" t="s">
        <v>792</v>
      </c>
      <c r="E11" s="280" t="s">
        <v>929</v>
      </c>
      <c r="F11" s="280" t="s">
        <v>936</v>
      </c>
      <c r="G11" s="280" t="s">
        <v>931</v>
      </c>
      <c r="H11" s="280" t="s">
        <v>792</v>
      </c>
      <c r="I11" s="280" t="s">
        <v>792</v>
      </c>
      <c r="J11" s="280" t="s">
        <v>930</v>
      </c>
      <c r="K11" s="247" t="s">
        <v>143</v>
      </c>
      <c r="L11" s="247" t="s">
        <v>144</v>
      </c>
    </row>
    <row r="12" spans="1:12" s="2" customFormat="1" ht="12.75" customHeight="1" x14ac:dyDescent="0.2">
      <c r="A12" s="91">
        <v>2007</v>
      </c>
      <c r="B12" s="88">
        <v>35.580833333333338</v>
      </c>
      <c r="C12" s="88">
        <v>35.037444444444446</v>
      </c>
      <c r="D12" s="73">
        <v>-1.5271955094425138</v>
      </c>
      <c r="E12" s="88">
        <v>25.561666666666667</v>
      </c>
      <c r="F12" s="88">
        <v>26.644289930555558</v>
      </c>
      <c r="G12" s="88">
        <v>25.841072126544958</v>
      </c>
      <c r="H12" s="73">
        <v>4.2353391036926036</v>
      </c>
      <c r="I12" s="73">
        <v>1.0930643276193086</v>
      </c>
      <c r="J12" s="88">
        <v>3.6700507350942133</v>
      </c>
      <c r="K12" s="88">
        <v>63.699698685565721</v>
      </c>
      <c r="L12" s="88">
        <v>101.86511584102851</v>
      </c>
    </row>
    <row r="13" spans="1:12" s="2" customFormat="1" ht="12.75" customHeight="1" x14ac:dyDescent="0.2">
      <c r="A13" s="91">
        <v>2008</v>
      </c>
      <c r="B13" s="88">
        <v>35.514166666666668</v>
      </c>
      <c r="C13" s="88">
        <v>35.693722637740031</v>
      </c>
      <c r="D13" s="73">
        <v>0.50558970666174652</v>
      </c>
      <c r="E13" s="88">
        <v>24.174166666666668</v>
      </c>
      <c r="F13" s="88">
        <v>25.152374999999996</v>
      </c>
      <c r="G13" s="88">
        <v>24.300642472865302</v>
      </c>
      <c r="H13" s="73">
        <v>4.0465028094728961</v>
      </c>
      <c r="I13" s="73">
        <v>0.52318579557504297</v>
      </c>
      <c r="J13" s="88">
        <v>2.9770854926072317</v>
      </c>
      <c r="K13" s="88">
        <v>71.324197350485122</v>
      </c>
      <c r="L13" s="88">
        <v>117.46036403005492</v>
      </c>
    </row>
    <row r="14" spans="1:12" s="2" customFormat="1" ht="12.75" customHeight="1" x14ac:dyDescent="0.2">
      <c r="A14" s="91">
        <v>2009</v>
      </c>
      <c r="B14" s="88">
        <v>37.247499999999995</v>
      </c>
      <c r="C14" s="88">
        <v>38.407160938072657</v>
      </c>
      <c r="D14" s="73">
        <v>3.1133926788983413</v>
      </c>
      <c r="E14" s="88">
        <v>26.708333333333339</v>
      </c>
      <c r="F14" s="88">
        <v>29.238791666666661</v>
      </c>
      <c r="G14" s="88">
        <v>27.518299963924964</v>
      </c>
      <c r="H14" s="73">
        <v>9.4744149765990215</v>
      </c>
      <c r="I14" s="73">
        <v>3.0326363703898629</v>
      </c>
      <c r="J14" s="88">
        <v>3.3270978182445572</v>
      </c>
      <c r="K14" s="88">
        <v>65.638721070041683</v>
      </c>
      <c r="L14" s="88">
        <v>105.05075966306623</v>
      </c>
    </row>
    <row r="15" spans="1:12" s="2" customFormat="1" ht="12.75" customHeight="1" x14ac:dyDescent="0.2">
      <c r="A15" s="91">
        <v>2010</v>
      </c>
      <c r="B15" s="88">
        <v>43.666666666666664</v>
      </c>
      <c r="C15" s="88">
        <v>44.98210044095913</v>
      </c>
      <c r="D15" s="73">
        <v>3.0124437579216679</v>
      </c>
      <c r="E15" s="88">
        <v>32.985833333333339</v>
      </c>
      <c r="F15" s="88">
        <v>35.653458333333333</v>
      </c>
      <c r="G15" s="88">
        <v>33.960102786198043</v>
      </c>
      <c r="H15" s="73">
        <v>8.0871838920748562</v>
      </c>
      <c r="I15" s="73">
        <v>2.9535996347867632</v>
      </c>
      <c r="J15" s="88">
        <v>4.6540215575169803</v>
      </c>
      <c r="K15" s="88">
        <v>50.4565411730254</v>
      </c>
      <c r="L15" s="88">
        <v>87.469468552321942</v>
      </c>
    </row>
    <row r="16" spans="1:12" s="2" customFormat="1" ht="12.75" customHeight="1" x14ac:dyDescent="0.2">
      <c r="A16" s="91">
        <v>2011</v>
      </c>
      <c r="B16" s="88">
        <v>40.46</v>
      </c>
      <c r="C16" s="88">
        <v>40.467030198189811</v>
      </c>
      <c r="D16" s="73">
        <v>1.7375675209607699E-2</v>
      </c>
      <c r="E16" s="88">
        <v>29.058333333333326</v>
      </c>
      <c r="F16" s="88">
        <v>31.038291666666669</v>
      </c>
      <c r="G16" s="88">
        <v>29.06796501134259</v>
      </c>
      <c r="H16" s="73">
        <v>6.8137367364497159</v>
      </c>
      <c r="I16" s="73">
        <v>3.3146009782392127E-2</v>
      </c>
      <c r="J16" s="88">
        <v>4.0435873610244313</v>
      </c>
      <c r="K16" s="88">
        <v>56.568985236066482</v>
      </c>
      <c r="L16" s="88">
        <v>104.20348211438572</v>
      </c>
    </row>
    <row r="17" spans="1:12" s="2" customFormat="1" ht="12.75" customHeight="1" x14ac:dyDescent="0.2">
      <c r="A17" s="91">
        <v>2012</v>
      </c>
      <c r="B17" s="88">
        <v>36.285833333333336</v>
      </c>
      <c r="C17" s="88">
        <v>36.480137445887443</v>
      </c>
      <c r="D17" s="73">
        <v>0.53548201792463779</v>
      </c>
      <c r="E17" s="88">
        <v>28.228333333333339</v>
      </c>
      <c r="F17" s="88">
        <v>29.45204166666667</v>
      </c>
      <c r="G17" s="88">
        <v>28.399612666520273</v>
      </c>
      <c r="H17" s="73">
        <v>4.3350357206116685</v>
      </c>
      <c r="I17" s="73">
        <v>0.60676388919029822</v>
      </c>
      <c r="J17" s="88">
        <v>3.4667554321684757</v>
      </c>
      <c r="K17" s="88">
        <v>64.000526966659905</v>
      </c>
      <c r="L17" s="88">
        <v>115.55606411560605</v>
      </c>
    </row>
    <row r="18" spans="1:12" s="2" customFormat="1" ht="12.75" customHeight="1" x14ac:dyDescent="0.2">
      <c r="A18" s="91">
        <v>2013</v>
      </c>
      <c r="B18" s="88">
        <v>39.710833333333333</v>
      </c>
      <c r="C18" s="88">
        <v>39.97061211535096</v>
      </c>
      <c r="D18" s="73">
        <v>0.65417610312288321</v>
      </c>
      <c r="E18" s="88">
        <v>29.909166666666664</v>
      </c>
      <c r="F18" s="88">
        <v>31.497500000000002</v>
      </c>
      <c r="G18" s="88">
        <v>30.104295104114041</v>
      </c>
      <c r="H18" s="73">
        <v>5.3105235295756836</v>
      </c>
      <c r="I18" s="73">
        <v>0.65240345751540474</v>
      </c>
      <c r="J18" s="88">
        <v>3.1335194437840319</v>
      </c>
      <c r="K18" s="88">
        <v>65.081530419258428</v>
      </c>
      <c r="L18" s="88">
        <v>116.84713800898129</v>
      </c>
    </row>
    <row r="19" spans="1:12" s="2" customFormat="1" ht="12.75" customHeight="1" x14ac:dyDescent="0.2">
      <c r="A19" s="91">
        <v>2014</v>
      </c>
      <c r="B19" s="88">
        <v>40.770833333333336</v>
      </c>
      <c r="C19" s="88">
        <v>41.649122490432276</v>
      </c>
      <c r="D19" s="73">
        <v>2.1542094808763013</v>
      </c>
      <c r="E19" s="88">
        <v>30.690833333333334</v>
      </c>
      <c r="F19" s="88">
        <v>32.885416666666671</v>
      </c>
      <c r="G19" s="88">
        <v>31.353158221365884</v>
      </c>
      <c r="H19" s="73">
        <v>7.1506150044801764</v>
      </c>
      <c r="I19" s="73">
        <v>2.1580544289528936</v>
      </c>
      <c r="J19" s="88">
        <v>2.8933007190379332</v>
      </c>
      <c r="K19" s="88">
        <v>67.080396139250055</v>
      </c>
      <c r="L19" s="88">
        <v>118.65687585445491</v>
      </c>
    </row>
    <row r="20" spans="1:12" s="2" customFormat="1" ht="12.75" customHeight="1" x14ac:dyDescent="0.2">
      <c r="A20" s="91">
        <v>2015</v>
      </c>
      <c r="B20" s="88">
        <v>42.405000000000001</v>
      </c>
      <c r="C20" s="88">
        <v>44.272858310549104</v>
      </c>
      <c r="D20" s="73">
        <v>4.4048067693646997</v>
      </c>
      <c r="E20" s="88">
        <v>38.28</v>
      </c>
      <c r="F20" s="88">
        <v>42.135916666666667</v>
      </c>
      <c r="G20" s="88">
        <v>39.982250481316932</v>
      </c>
      <c r="H20" s="73">
        <v>10.072927551375832</v>
      </c>
      <c r="I20" s="73">
        <v>4.4468403378185251</v>
      </c>
      <c r="J20" s="88">
        <v>3.1203955351157866</v>
      </c>
      <c r="K20" s="88">
        <v>61.404073914592622</v>
      </c>
      <c r="L20" s="88">
        <v>109.10454887353994</v>
      </c>
    </row>
    <row r="21" spans="1:12" s="2" customFormat="1" ht="12.75" customHeight="1" x14ac:dyDescent="0.2">
      <c r="A21" s="91">
        <v>2016</v>
      </c>
      <c r="B21" s="88">
        <v>69.155833333333334</v>
      </c>
      <c r="C21" s="88">
        <v>69.691489130434789</v>
      </c>
      <c r="D21" s="73">
        <v>0.77456343345554401</v>
      </c>
      <c r="E21" s="88">
        <v>62.57166666666668</v>
      </c>
      <c r="F21" s="88">
        <v>67.347666666666655</v>
      </c>
      <c r="G21" s="88">
        <v>63.056232731037078</v>
      </c>
      <c r="H21" s="73">
        <v>7.6328476680073143</v>
      </c>
      <c r="I21" s="73">
        <v>0.77441770402535415</v>
      </c>
      <c r="J21" s="88">
        <v>4.3427448945981553</v>
      </c>
      <c r="K21" s="88">
        <v>41.160485654239515</v>
      </c>
      <c r="L21" s="88">
        <v>84.275286156759805</v>
      </c>
    </row>
    <row r="22" spans="1:12" s="2" customFormat="1" ht="12.75" customHeight="1" x14ac:dyDescent="0.2">
      <c r="A22" s="91">
        <v>2017</v>
      </c>
      <c r="B22" s="88">
        <v>71.653333333333322</v>
      </c>
      <c r="C22" s="88">
        <v>71.630048446351935</v>
      </c>
      <c r="D22" s="73">
        <v>-3.2496585850461113E-2</v>
      </c>
      <c r="E22" s="88">
        <v>63.612500000000004</v>
      </c>
      <c r="F22" s="88">
        <v>65.356666666666669</v>
      </c>
      <c r="G22" s="88">
        <v>63.579385715331377</v>
      </c>
      <c r="H22" s="73">
        <v>2.7418615314076078</v>
      </c>
      <c r="I22" s="73">
        <v>-5.2056254146004566E-2</v>
      </c>
      <c r="J22" s="88">
        <v>4.7817069472924727</v>
      </c>
      <c r="K22" s="88">
        <v>38.679210621027877</v>
      </c>
      <c r="L22" s="88">
        <v>88.18535994441423</v>
      </c>
    </row>
    <row r="23" spans="1:12" s="2" customFormat="1" ht="12.75" customHeight="1" x14ac:dyDescent="0.2">
      <c r="A23" s="135">
        <v>2018</v>
      </c>
      <c r="B23" s="89">
        <v>71.237499999999997</v>
      </c>
      <c r="C23" s="89">
        <v>71.232590282644438</v>
      </c>
      <c r="D23" s="205">
        <v>-6.8920405061345669E-3</v>
      </c>
      <c r="E23" s="89">
        <v>60.295833333333341</v>
      </c>
      <c r="F23" s="89">
        <v>62.039999999999992</v>
      </c>
      <c r="G23" s="89">
        <v>60.326207643202203</v>
      </c>
      <c r="H23" s="205">
        <v>2.8926819155552286</v>
      </c>
      <c r="I23" s="205">
        <v>5.0375470724395299E-2</v>
      </c>
      <c r="J23" s="89">
        <v>4.5858327137838</v>
      </c>
      <c r="K23" s="89">
        <v>40.048045237947832</v>
      </c>
      <c r="L23" s="89">
        <v>91.750762106825889</v>
      </c>
    </row>
    <row r="24" spans="1:12" s="2" customFormat="1" ht="17.25" customHeight="1" x14ac:dyDescent="0.2">
      <c r="A24" s="125" t="s">
        <v>188</v>
      </c>
      <c r="B24" s="88">
        <v>75.13</v>
      </c>
      <c r="C24" s="88">
        <v>75.150000000000006</v>
      </c>
      <c r="D24" s="73">
        <v>2.6620524424347813E-2</v>
      </c>
      <c r="E24" s="88">
        <v>70.75</v>
      </c>
      <c r="F24" s="88">
        <v>73.59</v>
      </c>
      <c r="G24" s="88">
        <v>70.783809523809509</v>
      </c>
      <c r="H24" s="73">
        <v>4.0141342756183862</v>
      </c>
      <c r="I24" s="73">
        <v>4.778731280496995E-2</v>
      </c>
      <c r="J24" s="88">
        <v>5.2204761904761909</v>
      </c>
      <c r="K24" s="88">
        <v>35.920865959079507</v>
      </c>
      <c r="L24" s="88">
        <v>81.809415803741743</v>
      </c>
    </row>
    <row r="25" spans="1:12" s="2" customFormat="1" ht="12.75" customHeight="1" x14ac:dyDescent="0.2">
      <c r="A25" s="19" t="s">
        <v>145</v>
      </c>
      <c r="B25" s="88">
        <v>74.89</v>
      </c>
      <c r="C25" s="88">
        <v>74.760526315789477</v>
      </c>
      <c r="D25" s="73">
        <v>-0.17288514382497455</v>
      </c>
      <c r="E25" s="88">
        <v>70.42</v>
      </c>
      <c r="F25" s="88">
        <v>73.52</v>
      </c>
      <c r="G25" s="88">
        <v>70.259999999999991</v>
      </c>
      <c r="H25" s="73">
        <v>4.4021584777051981</v>
      </c>
      <c r="I25" s="73">
        <v>-0.2272081794944758</v>
      </c>
      <c r="J25" s="88">
        <v>5.331052631578947</v>
      </c>
      <c r="K25" s="88">
        <v>35.560159277354884</v>
      </c>
      <c r="L25" s="88">
        <v>81.400001576741346</v>
      </c>
    </row>
    <row r="26" spans="1:12" s="2" customFormat="1" ht="12.75" customHeight="1" x14ac:dyDescent="0.2">
      <c r="A26" s="19" t="s">
        <v>146</v>
      </c>
      <c r="B26" s="88">
        <v>73.58</v>
      </c>
      <c r="C26" s="88">
        <v>73.538260869565207</v>
      </c>
      <c r="D26" s="73">
        <v>-5.6726189772748903E-2</v>
      </c>
      <c r="E26" s="88">
        <v>68.88</v>
      </c>
      <c r="F26" s="88">
        <v>69.28</v>
      </c>
      <c r="G26" s="88">
        <v>68.744782608695644</v>
      </c>
      <c r="H26" s="73">
        <v>0.5807200929152323</v>
      </c>
      <c r="I26" s="73">
        <v>-0.19630864010503624</v>
      </c>
      <c r="J26" s="88">
        <v>5.3269565217391293</v>
      </c>
      <c r="K26" s="88">
        <v>35.881106999334854</v>
      </c>
      <c r="L26" s="88">
        <v>82.54875815417202</v>
      </c>
    </row>
    <row r="27" spans="1:12" s="2" customFormat="1" ht="12.75" customHeight="1" x14ac:dyDescent="0.2">
      <c r="A27" s="19" t="s">
        <v>147</v>
      </c>
      <c r="B27" s="88">
        <v>70.680000000000007</v>
      </c>
      <c r="C27" s="88">
        <v>70.672222222222217</v>
      </c>
      <c r="D27" s="73">
        <v>-1.1004213041576616E-2</v>
      </c>
      <c r="E27" s="88">
        <v>65.930000000000007</v>
      </c>
      <c r="F27" s="88">
        <v>66.510000000000005</v>
      </c>
      <c r="G27" s="88">
        <v>65.915555555555571</v>
      </c>
      <c r="H27" s="73">
        <v>0.87972091612316117</v>
      </c>
      <c r="I27" s="73">
        <v>-2.1908758447497512E-2</v>
      </c>
      <c r="J27" s="88">
        <v>4.9066666666666663</v>
      </c>
      <c r="K27" s="88">
        <v>38.100271286760972</v>
      </c>
      <c r="L27" s="88">
        <v>88.412510730018724</v>
      </c>
    </row>
    <row r="28" spans="1:12" s="2" customFormat="1" ht="12.75" customHeight="1" x14ac:dyDescent="0.2">
      <c r="A28" s="19" t="s">
        <v>148</v>
      </c>
      <c r="B28" s="88">
        <v>68.19</v>
      </c>
      <c r="C28" s="88">
        <v>68.119090909090914</v>
      </c>
      <c r="D28" s="73">
        <v>-0.1039875214974062</v>
      </c>
      <c r="E28" s="88">
        <v>61.68</v>
      </c>
      <c r="F28" s="88">
        <v>62.69</v>
      </c>
      <c r="G28" s="88">
        <v>61.647727272727259</v>
      </c>
      <c r="H28" s="73">
        <v>1.6374837872892289</v>
      </c>
      <c r="I28" s="73">
        <v>-5.232283928784387E-2</v>
      </c>
      <c r="J28" s="88">
        <v>4.6504545454545463</v>
      </c>
      <c r="K28" s="88">
        <v>40.090914841855152</v>
      </c>
      <c r="L28" s="88">
        <v>92.594105811717967</v>
      </c>
    </row>
    <row r="29" spans="1:12" s="2" customFormat="1" ht="12.75" customHeight="1" x14ac:dyDescent="0.2">
      <c r="A29" s="19" t="s">
        <v>149</v>
      </c>
      <c r="B29" s="88">
        <v>67.91</v>
      </c>
      <c r="C29" s="88">
        <v>67.879047619047626</v>
      </c>
      <c r="D29" s="73">
        <v>-4.5578531810297473E-2</v>
      </c>
      <c r="E29" s="88">
        <v>60.47</v>
      </c>
      <c r="F29" s="88">
        <v>63.2</v>
      </c>
      <c r="G29" s="88">
        <v>60.44</v>
      </c>
      <c r="H29" s="73">
        <v>4.514635356375063</v>
      </c>
      <c r="I29" s="73">
        <v>-4.9611377542579937E-2</v>
      </c>
      <c r="J29" s="88">
        <v>4.6900000000000004</v>
      </c>
      <c r="K29" s="88">
        <v>40.08040621361743</v>
      </c>
      <c r="L29" s="88">
        <v>91.405390503811589</v>
      </c>
    </row>
    <row r="30" spans="1:12" s="2" customFormat="1" ht="12.75" customHeight="1" x14ac:dyDescent="0.2">
      <c r="A30" s="19" t="s">
        <v>150</v>
      </c>
      <c r="B30" s="88">
        <v>70.08</v>
      </c>
      <c r="C30" s="88">
        <v>70.040000000000006</v>
      </c>
      <c r="D30" s="73">
        <v>-5.7077625570767232E-2</v>
      </c>
      <c r="E30" s="88">
        <v>60.85</v>
      </c>
      <c r="F30" s="88">
        <v>62.83</v>
      </c>
      <c r="G30" s="88">
        <v>60.84</v>
      </c>
      <c r="H30" s="73">
        <v>3.2539030402629399</v>
      </c>
      <c r="I30" s="73">
        <v>-1.6433853738695436E-2</v>
      </c>
      <c r="J30" s="88">
        <v>4.63</v>
      </c>
      <c r="K30" s="88">
        <v>39.886098295952543</v>
      </c>
      <c r="L30" s="88">
        <v>90.102899691060983</v>
      </c>
    </row>
    <row r="31" spans="1:12" s="2" customFormat="1" ht="12.75" customHeight="1" x14ac:dyDescent="0.2">
      <c r="A31" s="19" t="s">
        <v>151</v>
      </c>
      <c r="B31" s="88">
        <v>72.41</v>
      </c>
      <c r="C31" s="88">
        <v>72.411304347826103</v>
      </c>
      <c r="D31" s="73">
        <v>1.8013365917779467E-3</v>
      </c>
      <c r="E31" s="88">
        <v>61.34</v>
      </c>
      <c r="F31" s="88">
        <v>63.75</v>
      </c>
      <c r="G31" s="88">
        <v>61.326086956521749</v>
      </c>
      <c r="H31" s="73">
        <v>3.9289207694815698</v>
      </c>
      <c r="I31" s="73">
        <v>-2.2681844601002421E-2</v>
      </c>
      <c r="J31" s="88">
        <v>4.6330434782608698</v>
      </c>
      <c r="K31" s="88">
        <v>39.333453751887248</v>
      </c>
      <c r="L31" s="88">
        <v>88.702565527216692</v>
      </c>
    </row>
    <row r="32" spans="1:12" s="2" customFormat="1" ht="12.75" customHeight="1" x14ac:dyDescent="0.2">
      <c r="A32" s="19" t="s">
        <v>152</v>
      </c>
      <c r="B32" s="88">
        <v>73.08</v>
      </c>
      <c r="C32" s="88">
        <v>73.09210526315789</v>
      </c>
      <c r="D32" s="73">
        <v>1.6564399504503946E-2</v>
      </c>
      <c r="E32" s="88">
        <v>61.35</v>
      </c>
      <c r="F32" s="88">
        <v>63.32</v>
      </c>
      <c r="G32" s="88">
        <v>61.35</v>
      </c>
      <c r="H32" s="73">
        <v>3.211083944580273</v>
      </c>
      <c r="I32" s="73">
        <v>0</v>
      </c>
      <c r="J32" s="88">
        <v>4.66</v>
      </c>
      <c r="K32" s="88">
        <v>39.064195377260958</v>
      </c>
      <c r="L32" s="88">
        <v>88.089321635487408</v>
      </c>
    </row>
    <row r="33" spans="1:12" s="2" customFormat="1" ht="12.75" customHeight="1" x14ac:dyDescent="0.2">
      <c r="A33" s="19" t="s">
        <v>153</v>
      </c>
      <c r="B33" s="88">
        <v>71.819999999999993</v>
      </c>
      <c r="C33" s="88">
        <v>71.829523809523806</v>
      </c>
      <c r="D33" s="73">
        <v>1.3260664889735985E-2</v>
      </c>
      <c r="E33" s="88">
        <v>61.11</v>
      </c>
      <c r="F33" s="88">
        <v>62.05</v>
      </c>
      <c r="G33" s="88">
        <v>61.11</v>
      </c>
      <c r="H33" s="73">
        <v>1.5382097856324606</v>
      </c>
      <c r="I33" s="73">
        <v>0</v>
      </c>
      <c r="J33" s="88">
        <v>4.46</v>
      </c>
      <c r="K33" s="88">
        <v>40.239086180217321</v>
      </c>
      <c r="L33" s="88">
        <v>90.69571455472321</v>
      </c>
    </row>
    <row r="34" spans="1:12" s="2" customFormat="1" ht="12.75" customHeight="1" x14ac:dyDescent="0.2">
      <c r="A34" s="19" t="s">
        <v>154</v>
      </c>
      <c r="B34" s="88">
        <v>71.38</v>
      </c>
      <c r="C34" s="88">
        <v>71.37</v>
      </c>
      <c r="D34" s="73">
        <v>-1.4009526477987144E-2</v>
      </c>
      <c r="E34" s="88">
        <v>60.8</v>
      </c>
      <c r="F34" s="88">
        <v>61.83</v>
      </c>
      <c r="G34" s="88">
        <v>60.796666666666681</v>
      </c>
      <c r="H34" s="73">
        <v>1.6940789473684159</v>
      </c>
      <c r="I34" s="73">
        <v>-5.4824561403266081E-3</v>
      </c>
      <c r="J34" s="88">
        <v>4.3233333333333333</v>
      </c>
      <c r="K34" s="88">
        <v>40.964755887317665</v>
      </c>
      <c r="L34" s="88">
        <v>92.97149124138457</v>
      </c>
    </row>
    <row r="35" spans="1:12" s="2" customFormat="1" ht="12.75" customHeight="1" x14ac:dyDescent="0.2">
      <c r="A35" s="19" t="s">
        <v>155</v>
      </c>
      <c r="B35" s="88">
        <v>70.69</v>
      </c>
      <c r="C35" s="88">
        <v>70.69850000000001</v>
      </c>
      <c r="D35" s="73">
        <v>1.2024331588644799E-2</v>
      </c>
      <c r="E35" s="88">
        <v>59.77</v>
      </c>
      <c r="F35" s="88">
        <v>61.71</v>
      </c>
      <c r="G35" s="88">
        <v>59.738</v>
      </c>
      <c r="H35" s="73">
        <v>3.2457754726451293</v>
      </c>
      <c r="I35" s="73">
        <v>-5.3538564497246366E-2</v>
      </c>
      <c r="J35" s="88">
        <v>4.5484999999999998</v>
      </c>
      <c r="K35" s="88">
        <v>40.158746356334142</v>
      </c>
      <c r="L35" s="88">
        <v>91.954974293561875</v>
      </c>
    </row>
    <row r="36" spans="1:12" s="2" customFormat="1" ht="17.25" customHeight="1" x14ac:dyDescent="0.2">
      <c r="A36" s="125" t="s">
        <v>196</v>
      </c>
      <c r="B36" s="88">
        <v>72.27</v>
      </c>
      <c r="C36" s="88">
        <v>72.229090909090914</v>
      </c>
      <c r="D36" s="73">
        <v>-5.660590965695933E-2</v>
      </c>
      <c r="E36" s="88">
        <v>59.24</v>
      </c>
      <c r="F36" s="88">
        <v>62.19</v>
      </c>
      <c r="G36" s="88">
        <v>59.229090909090921</v>
      </c>
      <c r="H36" s="73">
        <v>4.9797434166103827</v>
      </c>
      <c r="I36" s="73">
        <v>-1.8415075808708714E-2</v>
      </c>
      <c r="J36" s="88">
        <v>4.8577272727272724</v>
      </c>
      <c r="K36" s="88">
        <v>38.52615986721738</v>
      </c>
      <c r="L36" s="88">
        <v>88.315197990524979</v>
      </c>
    </row>
    <row r="37" spans="1:12" s="2" customFormat="1" ht="12.75" customHeight="1" x14ac:dyDescent="0.2">
      <c r="A37" s="19" t="s">
        <v>145</v>
      </c>
      <c r="B37" s="88">
        <v>75.44</v>
      </c>
      <c r="C37" s="88">
        <v>75.449500000000015</v>
      </c>
      <c r="D37" s="73">
        <v>1.259278897138838E-2</v>
      </c>
      <c r="E37" s="88">
        <v>61.1</v>
      </c>
      <c r="F37" s="88">
        <v>64.010000000000005</v>
      </c>
      <c r="G37" s="88">
        <v>61.524000000000001</v>
      </c>
      <c r="H37" s="73">
        <v>4.7626841243862517</v>
      </c>
      <c r="I37" s="73">
        <v>0.69394435351881611</v>
      </c>
      <c r="J37" s="88">
        <v>5.1704999999999988</v>
      </c>
      <c r="K37" s="88">
        <v>36.610054053359612</v>
      </c>
      <c r="L37" s="88">
        <v>83.726091021435707</v>
      </c>
    </row>
    <row r="38" spans="1:12" s="2" customFormat="1" ht="12.75" customHeight="1" x14ac:dyDescent="0.2">
      <c r="A38" s="19" t="s">
        <v>146</v>
      </c>
      <c r="B38" s="88">
        <v>76.489999999999995</v>
      </c>
      <c r="C38" s="88">
        <v>76.510476190476211</v>
      </c>
      <c r="D38" s="73">
        <v>2.6769761375633472E-2</v>
      </c>
      <c r="E38" s="88">
        <v>62.04</v>
      </c>
      <c r="F38" s="88">
        <v>63.03</v>
      </c>
      <c r="G38" s="88">
        <v>62.041904761904767</v>
      </c>
      <c r="H38" s="73">
        <v>1.5957446808510634</v>
      </c>
      <c r="I38" s="73">
        <v>3.0702158361872733E-3</v>
      </c>
      <c r="J38" s="88">
        <v>5.2390476190476196</v>
      </c>
      <c r="K38" s="88">
        <v>36.141535604277507</v>
      </c>
      <c r="L38" s="88">
        <v>83.375721611388599</v>
      </c>
    </row>
    <row r="39" spans="1:12" s="2" customFormat="1" ht="12.75" customHeight="1" x14ac:dyDescent="0.2">
      <c r="A39" s="19" t="s">
        <v>147</v>
      </c>
      <c r="B39" s="88">
        <v>74.41</v>
      </c>
      <c r="C39" s="88">
        <v>74.413333333333327</v>
      </c>
      <c r="D39" s="73">
        <v>4.4796846301986548E-3</v>
      </c>
      <c r="E39" s="88">
        <v>60.59</v>
      </c>
      <c r="F39" s="88">
        <v>62.33</v>
      </c>
      <c r="G39" s="88">
        <v>60.594761904761917</v>
      </c>
      <c r="H39" s="73">
        <v>2.8717610166694163</v>
      </c>
      <c r="I39" s="73">
        <v>7.8592255519316367E-3</v>
      </c>
      <c r="J39" s="88">
        <v>5.0152380952380966</v>
      </c>
      <c r="K39" s="88">
        <v>37.428855917008576</v>
      </c>
      <c r="L39" s="88">
        <v>86.269000849971917</v>
      </c>
    </row>
    <row r="40" spans="1:12" s="2" customFormat="1" ht="12.75" customHeight="1" x14ac:dyDescent="0.2">
      <c r="A40" s="19" t="s">
        <v>148</v>
      </c>
      <c r="B40" s="88">
        <v>70.88</v>
      </c>
      <c r="C40" s="88">
        <v>70.890454545454546</v>
      </c>
      <c r="D40" s="73">
        <v>1.4749640878308767E-2</v>
      </c>
      <c r="E40" s="88">
        <v>60</v>
      </c>
      <c r="F40" s="88">
        <v>61.15</v>
      </c>
      <c r="G40" s="88">
        <v>59.998181818181813</v>
      </c>
      <c r="H40" s="73">
        <v>1.9166666666666554</v>
      </c>
      <c r="I40" s="73">
        <v>-3.0303030303158174E-3</v>
      </c>
      <c r="J40" s="88">
        <v>4.788636363636364</v>
      </c>
      <c r="K40" s="88">
        <v>39.080179696148242</v>
      </c>
      <c r="L40" s="88">
        <v>90.338296380620889</v>
      </c>
    </row>
    <row r="41" spans="1:12" s="2" customFormat="1" ht="12.75" customHeight="1" x14ac:dyDescent="0.2">
      <c r="A41" s="19" t="s">
        <v>149</v>
      </c>
      <c r="B41" s="88">
        <v>69.400000000000006</v>
      </c>
      <c r="C41" s="88">
        <v>69.400000000000006</v>
      </c>
      <c r="D41" s="73">
        <v>0</v>
      </c>
      <c r="E41" s="88">
        <v>59.44</v>
      </c>
      <c r="F41" s="88">
        <v>61.09</v>
      </c>
      <c r="G41" s="88">
        <v>59.44</v>
      </c>
      <c r="H41" s="73">
        <v>2.7759084791386446</v>
      </c>
      <c r="I41" s="73">
        <v>0</v>
      </c>
      <c r="J41" s="88">
        <v>4.4800000000000004</v>
      </c>
      <c r="K41" s="88">
        <v>40.813753402954397</v>
      </c>
      <c r="L41" s="88">
        <v>94.133380766685178</v>
      </c>
    </row>
    <row r="42" spans="1:12" s="2" customFormat="1" ht="12.75" customHeight="1" x14ac:dyDescent="0.2">
      <c r="A42" s="19" t="s">
        <v>150</v>
      </c>
      <c r="B42" s="88">
        <v>68.680000000000007</v>
      </c>
      <c r="C42" s="88">
        <v>68.688499079617003</v>
      </c>
      <c r="D42" s="73">
        <v>1.2374897520373018E-2</v>
      </c>
      <c r="E42" s="88">
        <v>58.77</v>
      </c>
      <c r="F42" s="88">
        <v>60.75</v>
      </c>
      <c r="G42" s="88">
        <v>58.777272727272731</v>
      </c>
      <c r="H42" s="73">
        <v>3.3690658499234249</v>
      </c>
      <c r="I42" s="73">
        <v>1.2374897520373018E-2</v>
      </c>
      <c r="J42" s="88">
        <v>4.3859090909090899</v>
      </c>
      <c r="K42" s="88">
        <v>41.714037033908781</v>
      </c>
      <c r="L42" s="88">
        <v>95.01163959882976</v>
      </c>
    </row>
    <row r="43" spans="1:12" s="2" customFormat="1" ht="12.75" customHeight="1" x14ac:dyDescent="0.2">
      <c r="A43" s="19" t="s">
        <v>151</v>
      </c>
      <c r="B43" s="88">
        <v>67.819999999999993</v>
      </c>
      <c r="C43" s="88">
        <v>67.803936285177116</v>
      </c>
      <c r="D43" s="73">
        <v>-2.3685807760065458E-2</v>
      </c>
      <c r="E43" s="88">
        <v>58.74</v>
      </c>
      <c r="F43" s="88">
        <v>60.36</v>
      </c>
      <c r="G43" s="88">
        <v>58.72608695652174</v>
      </c>
      <c r="H43" s="73">
        <v>2.757916241062297</v>
      </c>
      <c r="I43" s="73">
        <v>-2.3685807760065458E-2</v>
      </c>
      <c r="J43" s="88">
        <v>4.1747826086956517</v>
      </c>
      <c r="K43" s="88">
        <v>43.066938582966202</v>
      </c>
      <c r="L43" s="88">
        <v>98.279052152699833</v>
      </c>
    </row>
    <row r="44" spans="1:12" s="2" customFormat="1" ht="12.75" customHeight="1" x14ac:dyDescent="0.2">
      <c r="A44" s="19" t="s">
        <v>152</v>
      </c>
      <c r="B44" s="88">
        <v>70.5</v>
      </c>
      <c r="C44" s="88">
        <v>70.462109310401857</v>
      </c>
      <c r="D44" s="73">
        <v>-5.3745659004456048E-2</v>
      </c>
      <c r="E44" s="88">
        <v>60.47</v>
      </c>
      <c r="F44" s="88">
        <v>62.53</v>
      </c>
      <c r="G44" s="88">
        <v>60.4375</v>
      </c>
      <c r="H44" s="73">
        <v>3.4066479245907111</v>
      </c>
      <c r="I44" s="73">
        <v>-5.374565900446715E-2</v>
      </c>
      <c r="J44" s="88">
        <v>4.0679999999999996</v>
      </c>
      <c r="K44" s="88">
        <v>43.010840419167216</v>
      </c>
      <c r="L44" s="88">
        <v>98.076770223207973</v>
      </c>
    </row>
    <row r="45" spans="1:12" s="2" customFormat="1" ht="12.75" customHeight="1" x14ac:dyDescent="0.2">
      <c r="A45" s="19" t="s">
        <v>153</v>
      </c>
      <c r="B45" s="88">
        <v>69.55</v>
      </c>
      <c r="C45" s="88">
        <v>69.544531200855502</v>
      </c>
      <c r="D45" s="73">
        <v>-7.8631188274558284E-3</v>
      </c>
      <c r="E45" s="88">
        <v>60.56</v>
      </c>
      <c r="F45" s="88">
        <v>61.92</v>
      </c>
      <c r="G45" s="88">
        <v>60.555238095238089</v>
      </c>
      <c r="H45" s="73">
        <v>2.2457067371202122</v>
      </c>
      <c r="I45" s="73">
        <v>-7.8631188274669306E-3</v>
      </c>
      <c r="J45" s="88">
        <v>4.1833333333333327</v>
      </c>
      <c r="K45" s="88">
        <v>42.692663310357716</v>
      </c>
      <c r="L45" s="88">
        <v>97.05043178324226</v>
      </c>
    </row>
    <row r="46" spans="1:12" s="2" customFormat="1" ht="12.75" customHeight="1" x14ac:dyDescent="0.2">
      <c r="A46" s="19" t="s">
        <v>154</v>
      </c>
      <c r="B46" s="88">
        <v>69.400000000000006</v>
      </c>
      <c r="C46" s="88">
        <v>69.389152537326765</v>
      </c>
      <c r="D46" s="73">
        <v>-1.5630349673256827E-2</v>
      </c>
      <c r="E46" s="88">
        <v>61.07</v>
      </c>
      <c r="F46" s="88">
        <v>62.38</v>
      </c>
      <c r="G46" s="88">
        <v>61.06045454545454</v>
      </c>
      <c r="H46" s="73">
        <v>2.1450794170623899</v>
      </c>
      <c r="I46" s="73">
        <v>-1.5630349673256827E-2</v>
      </c>
      <c r="J46" s="88">
        <v>4.3368181818181819</v>
      </c>
      <c r="K46" s="88">
        <v>41.80998802362511</v>
      </c>
      <c r="L46" s="88">
        <v>95.320937883918788</v>
      </c>
    </row>
    <row r="47" spans="1:12" s="2" customFormat="1" ht="12.75" customHeight="1" x14ac:dyDescent="0.2">
      <c r="A47" s="19" t="s">
        <v>155</v>
      </c>
      <c r="B47" s="88">
        <v>70.010000000000005</v>
      </c>
      <c r="C47" s="88">
        <v>70.010000000000005</v>
      </c>
      <c r="D47" s="73">
        <v>0</v>
      </c>
      <c r="E47" s="88">
        <v>61.53</v>
      </c>
      <c r="F47" s="88">
        <v>62.74</v>
      </c>
      <c r="G47" s="88">
        <v>61.53</v>
      </c>
      <c r="H47" s="73">
        <v>1.9665203965545386</v>
      </c>
      <c r="I47" s="73">
        <v>0</v>
      </c>
      <c r="J47" s="88">
        <v>4.33</v>
      </c>
      <c r="K47" s="88">
        <v>41.585385977552619</v>
      </c>
      <c r="L47" s="88">
        <v>95.292733315260875</v>
      </c>
    </row>
    <row r="48" spans="1:12" s="2" customFormat="1" ht="17.25" customHeight="1" x14ac:dyDescent="0.2">
      <c r="A48" s="125" t="s">
        <v>307</v>
      </c>
      <c r="B48" s="88">
        <v>70.459999999999994</v>
      </c>
      <c r="C48" s="88">
        <v>70.450142261755744</v>
      </c>
      <c r="D48" s="73">
        <v>-1.3990545336717286E-2</v>
      </c>
      <c r="E48" s="88">
        <v>61.73</v>
      </c>
      <c r="F48" s="88">
        <v>63.19</v>
      </c>
      <c r="G48" s="88">
        <v>61.721363636363641</v>
      </c>
      <c r="H48" s="73">
        <v>2.3651385063988339</v>
      </c>
      <c r="I48" s="73">
        <v>-1.3990545336717286E-2</v>
      </c>
      <c r="J48" s="88">
        <v>4.455000000000001</v>
      </c>
      <c r="K48" s="88">
        <v>40.819684028518317</v>
      </c>
      <c r="L48" s="88">
        <v>93.954497556601126</v>
      </c>
    </row>
    <row r="49" spans="1:12" s="2" customFormat="1" ht="12.75" customHeight="1" x14ac:dyDescent="0.2">
      <c r="A49" s="19" t="s">
        <v>145</v>
      </c>
      <c r="B49" s="88">
        <v>70.83</v>
      </c>
      <c r="C49" s="88">
        <v>70.823432600559698</v>
      </c>
      <c r="D49" s="73">
        <v>-9.272059071441241E-3</v>
      </c>
      <c r="E49" s="88">
        <v>62.44</v>
      </c>
      <c r="F49" s="88">
        <v>64.33</v>
      </c>
      <c r="G49" s="88">
        <v>62.43421052631578</v>
      </c>
      <c r="H49" s="73">
        <v>3.0269058295964157</v>
      </c>
      <c r="I49" s="73">
        <v>-9.2720590714523432E-3</v>
      </c>
      <c r="J49" s="88">
        <v>4.5221052631578944</v>
      </c>
      <c r="K49" s="88">
        <v>40.347833367945896</v>
      </c>
      <c r="L49" s="88">
        <v>92.407852473898458</v>
      </c>
    </row>
    <row r="50" spans="1:12" s="2" customFormat="1" ht="12.75" customHeight="1" x14ac:dyDescent="0.2">
      <c r="A50" s="19" t="s">
        <v>146</v>
      </c>
      <c r="B50" s="88">
        <v>71.3</v>
      </c>
      <c r="C50" s="88">
        <v>71.288698684419074</v>
      </c>
      <c r="D50" s="73">
        <v>-1.5850372483761088E-2</v>
      </c>
      <c r="E50" s="88">
        <v>63.09</v>
      </c>
      <c r="F50" s="88">
        <v>65.569999999999993</v>
      </c>
      <c r="G50" s="88">
        <v>63.08</v>
      </c>
      <c r="H50" s="73">
        <v>3.9308923759708181</v>
      </c>
      <c r="I50" s="73">
        <v>-1.5850372483761088E-2</v>
      </c>
      <c r="J50" s="88">
        <v>4.3899999999999997</v>
      </c>
      <c r="K50" s="88">
        <v>40.668054283387036</v>
      </c>
      <c r="L50" s="88">
        <v>93.272719314841837</v>
      </c>
    </row>
    <row r="51" spans="1:12" s="2" customFormat="1" ht="12.75" customHeight="1" x14ac:dyDescent="0.2">
      <c r="A51" s="19" t="s">
        <v>147</v>
      </c>
      <c r="B51" s="88">
        <v>72.319999999999993</v>
      </c>
      <c r="C51" s="88">
        <v>72.325055771322042</v>
      </c>
      <c r="D51" s="73">
        <v>6.9908342395619272E-3</v>
      </c>
      <c r="E51" s="88">
        <v>64.37</v>
      </c>
      <c r="F51" s="88">
        <v>66.930000000000007</v>
      </c>
      <c r="G51" s="88">
        <v>64.374499999999998</v>
      </c>
      <c r="H51" s="73">
        <v>3.9770079229454858</v>
      </c>
      <c r="I51" s="73">
        <v>6.9908342395397227E-3</v>
      </c>
      <c r="J51" s="88">
        <v>4.5504999999999995</v>
      </c>
      <c r="K51" s="88">
        <v>39.615158468337228</v>
      </c>
      <c r="L51" s="88">
        <v>90.61430776694435</v>
      </c>
    </row>
    <row r="52" spans="1:12" s="2" customFormat="1" ht="12.75" customHeight="1" x14ac:dyDescent="0.2">
      <c r="A52" s="19" t="s">
        <v>148</v>
      </c>
      <c r="B52" s="88">
        <v>70.790000000000006</v>
      </c>
      <c r="C52" s="88">
        <v>70.803210312504476</v>
      </c>
      <c r="D52" s="73">
        <v>1.866126925338385E-2</v>
      </c>
      <c r="E52" s="88">
        <v>63.33</v>
      </c>
      <c r="F52" s="88">
        <v>65.28</v>
      </c>
      <c r="G52" s="88">
        <v>63.341818181818169</v>
      </c>
      <c r="H52" s="73">
        <v>3.0791094268119323</v>
      </c>
      <c r="I52" s="73">
        <v>1.866126925338385E-2</v>
      </c>
      <c r="J52" s="88">
        <v>4.3913636363636366</v>
      </c>
      <c r="K52" s="88">
        <v>40.844071796897857</v>
      </c>
      <c r="L52" s="211">
        <v>92.997226283438081</v>
      </c>
    </row>
    <row r="53" spans="1:12" s="2" customFormat="1" ht="12.75" customHeight="1" x14ac:dyDescent="0.2">
      <c r="A53" s="32" t="s">
        <v>149</v>
      </c>
      <c r="B53" s="89">
        <v>70.11</v>
      </c>
      <c r="C53" s="89">
        <v>70.11</v>
      </c>
      <c r="D53" s="205">
        <v>0</v>
      </c>
      <c r="E53" s="89">
        <v>62.11</v>
      </c>
      <c r="F53" s="89">
        <v>63.62</v>
      </c>
      <c r="G53" s="89">
        <v>62.11</v>
      </c>
      <c r="H53" s="205">
        <v>2.431170503944613</v>
      </c>
      <c r="I53" s="205">
        <v>0</v>
      </c>
      <c r="J53" s="89">
        <v>4.25</v>
      </c>
      <c r="K53" s="89">
        <v>41.81089869873815</v>
      </c>
      <c r="L53" s="212">
        <v>94.797772015450619</v>
      </c>
    </row>
    <row r="54" spans="1:12" s="16" customFormat="1" ht="16.5" customHeight="1" x14ac:dyDescent="0.2">
      <c r="A54" s="28" t="s">
        <v>939</v>
      </c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</row>
    <row r="55" spans="1:12" s="2" customFormat="1" ht="39" customHeight="1" x14ac:dyDescent="0.2">
      <c r="A55" s="348" t="s">
        <v>940</v>
      </c>
      <c r="B55" s="348"/>
      <c r="C55" s="348"/>
      <c r="D55" s="348"/>
      <c r="E55" s="348"/>
      <c r="F55" s="348"/>
      <c r="G55" s="348"/>
      <c r="H55" s="348"/>
      <c r="I55" s="348"/>
      <c r="J55" s="348"/>
      <c r="K55" s="348"/>
      <c r="L55" s="348"/>
    </row>
    <row r="56" spans="1:12" s="2" customFormat="1" ht="15.75" customHeight="1" x14ac:dyDescent="0.2">
      <c r="A56" s="346"/>
      <c r="B56" s="346"/>
      <c r="C56" s="346"/>
      <c r="D56" s="346"/>
      <c r="E56" s="346"/>
      <c r="F56" s="346"/>
      <c r="G56" s="346"/>
      <c r="H56" s="346"/>
      <c r="I56" s="346"/>
      <c r="J56" s="346"/>
      <c r="K56" s="346"/>
      <c r="L56" s="346"/>
    </row>
  </sheetData>
  <mergeCells count="7">
    <mergeCell ref="K9:L9"/>
    <mergeCell ref="K10:L10"/>
    <mergeCell ref="A55:L55"/>
    <mergeCell ref="A56:L56"/>
    <mergeCell ref="B9:D9"/>
    <mergeCell ref="E9:I9"/>
    <mergeCell ref="J9:J10"/>
  </mergeCells>
  <conditionalFormatting sqref="L52:L53">
    <cfRule type="cellIs" dxfId="230" priority="1" operator="between">
      <formula>9999</formula>
      <formula>-9999</formula>
    </cfRule>
  </conditionalFormatting>
  <hyperlinks>
    <hyperlink ref="A5" location="Índice!A49" display="Índice"/>
  </hyperlinks>
  <printOptions horizontalCentered="1"/>
  <pageMargins left="0.59055118110236227" right="0.43307086614173229" top="0.51181102362204722" bottom="0.51181102362204722" header="0" footer="0.23622047244094491"/>
  <pageSetup paperSize="9" scale="99" orientation="portrait" r:id="rId1"/>
  <headerFooter scaleWithDoc="0"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K59"/>
  <sheetViews>
    <sheetView showGridLines="0" zoomScale="120" zoomScaleNormal="120" zoomScalePageLayoutView="120" workbookViewId="0">
      <selection activeCell="A5" sqref="A5"/>
    </sheetView>
  </sheetViews>
  <sheetFormatPr defaultColWidth="11.42578125" defaultRowHeight="13.5" x14ac:dyDescent="0.25"/>
  <cols>
    <col min="1" max="1" width="32" style="3" customWidth="1"/>
    <col min="2" max="2" width="17.7109375" style="3" customWidth="1"/>
    <col min="3" max="7" width="5.42578125" style="4" customWidth="1"/>
    <col min="8" max="8" width="6" style="4" customWidth="1"/>
    <col min="9" max="9" width="4.42578125" style="4" customWidth="1"/>
    <col min="10" max="16384" width="11.42578125" style="2"/>
  </cols>
  <sheetData>
    <row r="1" spans="1:11" s="17" customFormat="1" ht="12.75" x14ac:dyDescent="0.2"/>
    <row r="2" spans="1:11" s="17" customFormat="1" ht="12.75" x14ac:dyDescent="0.2"/>
    <row r="3" spans="1:11" s="17" customFormat="1" ht="12.75" x14ac:dyDescent="0.2"/>
    <row r="4" spans="1:11" s="17" customFormat="1" ht="12.75" x14ac:dyDescent="0.2"/>
    <row r="5" spans="1:11" s="17" customFormat="1" ht="12.75" x14ac:dyDescent="0.2">
      <c r="A5" s="147" t="s">
        <v>203</v>
      </c>
    </row>
    <row r="6" spans="1:11" s="17" customFormat="1" ht="18.75" x14ac:dyDescent="0.3">
      <c r="A6" s="26" t="s">
        <v>201</v>
      </c>
    </row>
    <row r="7" spans="1:11" s="17" customFormat="1" ht="12.75" x14ac:dyDescent="0.2"/>
    <row r="8" spans="1:11" s="17" customFormat="1" ht="18" customHeight="1" x14ac:dyDescent="0.2">
      <c r="A8" s="282" t="s">
        <v>941</v>
      </c>
      <c r="B8" s="18"/>
      <c r="C8" s="18"/>
      <c r="D8" s="18"/>
      <c r="E8" s="18"/>
    </row>
    <row r="9" spans="1:11" ht="13.5" customHeight="1" x14ac:dyDescent="0.2">
      <c r="A9" s="24"/>
      <c r="B9" s="323"/>
      <c r="C9" s="335">
        <v>2016</v>
      </c>
      <c r="D9" s="263">
        <v>2017</v>
      </c>
      <c r="E9" s="327">
        <v>2018</v>
      </c>
      <c r="F9" s="328"/>
      <c r="G9" s="327">
        <v>2019</v>
      </c>
      <c r="H9" s="327"/>
      <c r="I9" s="327"/>
    </row>
    <row r="10" spans="1:11" ht="13.5" customHeight="1" x14ac:dyDescent="0.2">
      <c r="A10" s="25"/>
      <c r="B10" s="324"/>
      <c r="C10" s="336"/>
      <c r="D10" s="264" t="s">
        <v>3</v>
      </c>
      <c r="E10" s="264" t="s">
        <v>0</v>
      </c>
      <c r="F10" s="264" t="s">
        <v>3</v>
      </c>
      <c r="G10" s="264" t="s">
        <v>948</v>
      </c>
      <c r="H10" s="329" t="s">
        <v>1</v>
      </c>
      <c r="I10" s="329"/>
    </row>
    <row r="11" spans="1:11" ht="18" customHeight="1" x14ac:dyDescent="0.2">
      <c r="A11" s="24" t="s">
        <v>4</v>
      </c>
      <c r="B11" s="24"/>
      <c r="C11" s="136"/>
      <c r="D11" s="136"/>
      <c r="E11" s="136"/>
      <c r="F11" s="136"/>
      <c r="G11" s="136"/>
      <c r="H11" s="136"/>
      <c r="I11" s="136"/>
    </row>
    <row r="12" spans="1:11" ht="13.5" customHeight="1" x14ac:dyDescent="0.2">
      <c r="A12" s="20" t="s">
        <v>579</v>
      </c>
      <c r="B12" s="19" t="s">
        <v>189</v>
      </c>
      <c r="C12" s="65">
        <v>314.20408163265307</v>
      </c>
      <c r="D12" s="65">
        <v>332.81632653061223</v>
      </c>
      <c r="E12" s="240">
        <v>376.40816326530614</v>
      </c>
      <c r="F12" s="65">
        <v>357.67346938775512</v>
      </c>
      <c r="G12" s="240">
        <v>380.9387755102041</v>
      </c>
      <c r="H12" s="145" t="s">
        <v>177</v>
      </c>
      <c r="I12" s="136"/>
      <c r="J12" s="1"/>
      <c r="K12" s="1"/>
    </row>
    <row r="13" spans="1:11" ht="13.5" customHeight="1" x14ac:dyDescent="0.2">
      <c r="A13" s="20" t="s">
        <v>580</v>
      </c>
      <c r="B13" s="19" t="s">
        <v>328</v>
      </c>
      <c r="C13" s="88">
        <v>4.2</v>
      </c>
      <c r="D13" s="88">
        <v>3.9</v>
      </c>
      <c r="E13" s="41">
        <v>4</v>
      </c>
      <c r="F13" s="88">
        <v>2.7</v>
      </c>
      <c r="G13" s="41">
        <v>2.7</v>
      </c>
      <c r="H13" s="145" t="s">
        <v>177</v>
      </c>
      <c r="I13" s="136"/>
    </row>
    <row r="14" spans="1:11" ht="13.5" customHeight="1" x14ac:dyDescent="0.2">
      <c r="A14" s="20" t="s">
        <v>317</v>
      </c>
      <c r="B14" s="19" t="s">
        <v>330</v>
      </c>
      <c r="C14" s="88">
        <v>5.1215880893300314</v>
      </c>
      <c r="D14" s="88">
        <v>7.7</v>
      </c>
      <c r="E14" s="41">
        <v>6</v>
      </c>
      <c r="F14" s="88">
        <v>9</v>
      </c>
      <c r="G14" s="41">
        <v>7.8</v>
      </c>
      <c r="H14" s="88">
        <v>8.6</v>
      </c>
      <c r="I14" s="88" t="s">
        <v>181</v>
      </c>
    </row>
    <row r="15" spans="1:11" ht="13.5" customHeight="1" x14ac:dyDescent="0.2">
      <c r="A15" s="20" t="s">
        <v>317</v>
      </c>
      <c r="B15" s="19" t="s">
        <v>331</v>
      </c>
      <c r="C15" s="88">
        <v>5.4</v>
      </c>
      <c r="D15" s="88">
        <v>5.7</v>
      </c>
      <c r="E15" s="41">
        <v>6.8</v>
      </c>
      <c r="F15" s="88">
        <v>7.9</v>
      </c>
      <c r="G15" s="41">
        <v>8.4</v>
      </c>
      <c r="H15" s="88">
        <v>8.6999999999999993</v>
      </c>
      <c r="I15" s="88" t="s">
        <v>181</v>
      </c>
    </row>
    <row r="16" spans="1:11" ht="18" customHeight="1" x14ac:dyDescent="0.2">
      <c r="A16" s="24" t="s">
        <v>5</v>
      </c>
      <c r="B16" s="24"/>
      <c r="C16" s="136"/>
      <c r="D16" s="136"/>
      <c r="E16" s="137"/>
      <c r="F16" s="136"/>
      <c r="G16" s="137"/>
      <c r="H16" s="88"/>
      <c r="I16" s="88"/>
    </row>
    <row r="17" spans="1:11" ht="13.5" customHeight="1" x14ac:dyDescent="0.2">
      <c r="A17" s="20" t="s">
        <v>318</v>
      </c>
      <c r="B17" s="19" t="s">
        <v>156</v>
      </c>
      <c r="C17" s="88">
        <v>29.3</v>
      </c>
      <c r="D17" s="88">
        <v>28</v>
      </c>
      <c r="E17" s="41">
        <v>32.9</v>
      </c>
      <c r="F17" s="88">
        <v>23.7</v>
      </c>
      <c r="G17" s="41">
        <v>31.7</v>
      </c>
      <c r="H17" s="145" t="s">
        <v>177</v>
      </c>
      <c r="I17" s="88"/>
    </row>
    <row r="18" spans="1:11" ht="13.5" customHeight="1" x14ac:dyDescent="0.2">
      <c r="A18" s="91" t="s">
        <v>946</v>
      </c>
      <c r="B18" s="19"/>
      <c r="C18" s="88">
        <v>14.1</v>
      </c>
      <c r="D18" s="88">
        <v>13.8</v>
      </c>
      <c r="E18" s="41">
        <v>14.8</v>
      </c>
      <c r="F18" s="88">
        <v>13.2</v>
      </c>
      <c r="G18" s="41">
        <v>14</v>
      </c>
      <c r="H18" s="145" t="s">
        <v>177</v>
      </c>
      <c r="I18" s="88"/>
    </row>
    <row r="19" spans="1:11" ht="13.5" customHeight="1" x14ac:dyDescent="0.2">
      <c r="A19" s="91" t="s">
        <v>319</v>
      </c>
      <c r="B19" s="19"/>
      <c r="C19" s="88">
        <v>14.2</v>
      </c>
      <c r="D19" s="88">
        <v>13.5</v>
      </c>
      <c r="E19" s="41">
        <v>18.100000000000001</v>
      </c>
      <c r="F19" s="88">
        <v>8.1999999999999993</v>
      </c>
      <c r="G19" s="41">
        <v>17.399999999999999</v>
      </c>
      <c r="H19" s="145" t="s">
        <v>177</v>
      </c>
      <c r="I19" s="88"/>
    </row>
    <row r="20" spans="1:11" ht="13.5" customHeight="1" x14ac:dyDescent="0.2">
      <c r="A20" s="20" t="s">
        <v>320</v>
      </c>
      <c r="B20" s="19" t="s">
        <v>156</v>
      </c>
      <c r="C20" s="88">
        <v>34.200000000000003</v>
      </c>
      <c r="D20" s="88">
        <v>31.9</v>
      </c>
      <c r="E20" s="41">
        <v>34.299999999999997</v>
      </c>
      <c r="F20" s="88">
        <v>25.8</v>
      </c>
      <c r="G20" s="41">
        <v>32.200000000000003</v>
      </c>
      <c r="H20" s="145" t="s">
        <v>177</v>
      </c>
      <c r="I20" s="88"/>
    </row>
    <row r="21" spans="1:11" ht="13.5" customHeight="1" x14ac:dyDescent="0.2">
      <c r="A21" s="91" t="s">
        <v>585</v>
      </c>
      <c r="B21" s="19"/>
      <c r="C21" s="88">
        <v>16.3</v>
      </c>
      <c r="D21" s="88">
        <v>17.2</v>
      </c>
      <c r="E21" s="41">
        <v>16.399999999999999</v>
      </c>
      <c r="F21" s="88">
        <v>16.8</v>
      </c>
      <c r="G21" s="41">
        <v>16.5</v>
      </c>
      <c r="H21" s="145" t="s">
        <v>177</v>
      </c>
      <c r="I21" s="88"/>
    </row>
    <row r="22" spans="1:11" ht="13.5" customHeight="1" x14ac:dyDescent="0.2">
      <c r="A22" s="91" t="s">
        <v>586</v>
      </c>
      <c r="B22" s="19"/>
      <c r="C22" s="88">
        <v>17.7</v>
      </c>
      <c r="D22" s="88">
        <v>14.4</v>
      </c>
      <c r="E22" s="41">
        <v>17.7</v>
      </c>
      <c r="F22" s="88">
        <v>8.8000000000000007</v>
      </c>
      <c r="G22" s="41">
        <v>15.5</v>
      </c>
      <c r="H22" s="145" t="s">
        <v>177</v>
      </c>
      <c r="I22" s="88"/>
    </row>
    <row r="23" spans="1:11" ht="13.5" customHeight="1" x14ac:dyDescent="0.2">
      <c r="A23" s="20" t="s">
        <v>947</v>
      </c>
      <c r="B23" s="19" t="s">
        <v>156</v>
      </c>
      <c r="C23" s="88">
        <v>-4.0999999999999996</v>
      </c>
      <c r="D23" s="88">
        <v>-2.4</v>
      </c>
      <c r="E23" s="41">
        <v>-1.3</v>
      </c>
      <c r="F23" s="88">
        <v>-4.0999999999999996</v>
      </c>
      <c r="G23" s="41">
        <v>-1.8</v>
      </c>
      <c r="H23" s="145" t="s">
        <v>177</v>
      </c>
      <c r="I23" s="88"/>
    </row>
    <row r="24" spans="1:11" ht="13.5" customHeight="1" x14ac:dyDescent="0.2">
      <c r="A24" s="20" t="s">
        <v>478</v>
      </c>
      <c r="B24" s="19" t="s">
        <v>156</v>
      </c>
      <c r="C24" s="88">
        <v>-4.897375941803066</v>
      </c>
      <c r="D24" s="88">
        <v>-3.9</v>
      </c>
      <c r="E24" s="41">
        <v>-1.37714161787031</v>
      </c>
      <c r="F24" s="88">
        <v>-2.0312678306516032</v>
      </c>
      <c r="G24" s="41">
        <v>-0.49287474552662591</v>
      </c>
      <c r="H24" s="145" t="s">
        <v>177</v>
      </c>
      <c r="I24" s="88"/>
    </row>
    <row r="25" spans="1:11" ht="13.5" customHeight="1" x14ac:dyDescent="0.2">
      <c r="A25" s="20" t="s">
        <v>949</v>
      </c>
      <c r="B25" s="19" t="s">
        <v>156</v>
      </c>
      <c r="C25" s="88">
        <v>91.2</v>
      </c>
      <c r="D25" s="88">
        <v>82.6</v>
      </c>
      <c r="E25" s="72" t="s">
        <v>177</v>
      </c>
      <c r="F25" s="88">
        <v>94.7</v>
      </c>
      <c r="G25" s="41">
        <v>92.1</v>
      </c>
      <c r="H25" s="145" t="s">
        <v>177</v>
      </c>
      <c r="I25" s="88"/>
    </row>
    <row r="26" spans="1:11" ht="13.5" customHeight="1" x14ac:dyDescent="0.2">
      <c r="A26" s="91" t="s">
        <v>588</v>
      </c>
      <c r="B26" s="19" t="s">
        <v>156</v>
      </c>
      <c r="C26" s="88">
        <v>76.7</v>
      </c>
      <c r="D26" s="88">
        <v>69.599999999999994</v>
      </c>
      <c r="E26" s="41">
        <v>68.7</v>
      </c>
      <c r="F26" s="88">
        <v>62.7</v>
      </c>
      <c r="G26" s="41">
        <v>60.3</v>
      </c>
      <c r="H26" s="88">
        <v>62.4</v>
      </c>
      <c r="I26" s="88" t="s">
        <v>805</v>
      </c>
    </row>
    <row r="27" spans="1:11" ht="18" customHeight="1" x14ac:dyDescent="0.2">
      <c r="A27" s="24" t="s">
        <v>6</v>
      </c>
      <c r="B27" s="24"/>
      <c r="C27" s="136"/>
      <c r="D27" s="136"/>
      <c r="E27" s="137"/>
      <c r="F27" s="136"/>
      <c r="G27" s="137"/>
      <c r="H27" s="88"/>
      <c r="I27" s="88"/>
    </row>
    <row r="28" spans="1:11" ht="13.5" customHeight="1" x14ac:dyDescent="0.2">
      <c r="A28" s="20" t="s">
        <v>104</v>
      </c>
      <c r="B28" s="19" t="s">
        <v>328</v>
      </c>
      <c r="C28" s="88">
        <v>-10.89</v>
      </c>
      <c r="D28" s="88">
        <v>41.67</v>
      </c>
      <c r="E28" s="41">
        <v>-10.35</v>
      </c>
      <c r="F28" s="88">
        <v>147.96</v>
      </c>
      <c r="G28" s="41">
        <v>4</v>
      </c>
      <c r="H28" s="88">
        <v>12.4</v>
      </c>
      <c r="I28" s="88" t="s">
        <v>959</v>
      </c>
    </row>
    <row r="29" spans="1:11" ht="13.5" customHeight="1" x14ac:dyDescent="0.2">
      <c r="A29" s="20" t="s">
        <v>105</v>
      </c>
      <c r="B29" s="19" t="s">
        <v>328</v>
      </c>
      <c r="C29" s="88">
        <v>6.6</v>
      </c>
      <c r="D29" s="88">
        <v>2.5099999999999998</v>
      </c>
      <c r="E29" s="41">
        <v>3.4</v>
      </c>
      <c r="F29" s="88">
        <v>-1.57</v>
      </c>
      <c r="G29" s="41">
        <v>5.8</v>
      </c>
      <c r="H29" s="88">
        <v>6.9</v>
      </c>
      <c r="I29" s="88" t="s">
        <v>959</v>
      </c>
    </row>
    <row r="30" spans="1:11" ht="13.5" customHeight="1" x14ac:dyDescent="0.2">
      <c r="A30" s="20" t="s">
        <v>590</v>
      </c>
      <c r="B30" s="19" t="s">
        <v>328</v>
      </c>
      <c r="C30" s="88">
        <v>-4.84</v>
      </c>
      <c r="D30" s="88">
        <v>0.22</v>
      </c>
      <c r="E30" s="41">
        <v>-0.2</v>
      </c>
      <c r="F30" s="88">
        <v>15.16</v>
      </c>
      <c r="G30" s="41">
        <v>12.6</v>
      </c>
      <c r="H30" s="88">
        <v>11.65</v>
      </c>
      <c r="I30" s="88" t="s">
        <v>959</v>
      </c>
    </row>
    <row r="31" spans="1:11" ht="13.5" customHeight="1" x14ac:dyDescent="0.2">
      <c r="A31" s="20" t="s">
        <v>950</v>
      </c>
      <c r="B31" s="19" t="s">
        <v>8</v>
      </c>
      <c r="C31" s="88">
        <v>10</v>
      </c>
      <c r="D31" s="88">
        <v>9</v>
      </c>
      <c r="E31" s="72" t="s">
        <v>177</v>
      </c>
      <c r="F31" s="88">
        <v>9</v>
      </c>
      <c r="G31" s="72" t="s">
        <v>177</v>
      </c>
      <c r="H31" s="88">
        <v>9</v>
      </c>
      <c r="I31" s="88" t="s">
        <v>181</v>
      </c>
    </row>
    <row r="32" spans="1:11" ht="15.75" customHeight="1" x14ac:dyDescent="0.2">
      <c r="A32" s="24" t="s">
        <v>176</v>
      </c>
      <c r="B32" s="30"/>
      <c r="C32" s="52"/>
      <c r="D32" s="52"/>
      <c r="E32" s="142"/>
      <c r="F32" s="52"/>
      <c r="G32" s="142"/>
      <c r="H32" s="52"/>
      <c r="I32" s="88"/>
      <c r="J32" s="1"/>
      <c r="K32" s="1"/>
    </row>
    <row r="33" spans="1:11" ht="13.5" customHeight="1" x14ac:dyDescent="0.2">
      <c r="A33" s="20" t="s">
        <v>951</v>
      </c>
      <c r="B33" s="19" t="s">
        <v>792</v>
      </c>
      <c r="C33" s="88">
        <v>27.8</v>
      </c>
      <c r="D33" s="88">
        <v>33.6</v>
      </c>
      <c r="E33" s="72" t="s">
        <v>177</v>
      </c>
      <c r="F33" s="88">
        <v>31.1</v>
      </c>
      <c r="G33" s="72" t="s">
        <v>177</v>
      </c>
      <c r="H33" s="88">
        <v>29.3</v>
      </c>
      <c r="I33" s="88" t="s">
        <v>181</v>
      </c>
      <c r="J33" s="1"/>
      <c r="K33" s="1"/>
    </row>
    <row r="34" spans="1:11" ht="13.5" customHeight="1" x14ac:dyDescent="0.2">
      <c r="A34" s="20" t="s">
        <v>806</v>
      </c>
      <c r="B34" s="19" t="s">
        <v>792</v>
      </c>
      <c r="C34" s="88">
        <v>27.1</v>
      </c>
      <c r="D34" s="88">
        <v>24.9</v>
      </c>
      <c r="E34" s="72" t="s">
        <v>177</v>
      </c>
      <c r="F34" s="88">
        <v>24.6</v>
      </c>
      <c r="G34" s="72" t="s">
        <v>177</v>
      </c>
      <c r="H34" s="88">
        <v>24.9</v>
      </c>
      <c r="I34" s="88" t="s">
        <v>181</v>
      </c>
      <c r="J34" s="1"/>
      <c r="K34" s="1"/>
    </row>
    <row r="35" spans="1:11" ht="13.5" customHeight="1" x14ac:dyDescent="0.2">
      <c r="A35" s="20" t="s">
        <v>595</v>
      </c>
      <c r="B35" s="19" t="s">
        <v>792</v>
      </c>
      <c r="C35" s="88">
        <v>0.18</v>
      </c>
      <c r="D35" s="88">
        <v>-2.98</v>
      </c>
      <c r="E35" s="72" t="s">
        <v>177</v>
      </c>
      <c r="F35" s="88">
        <v>-1.08</v>
      </c>
      <c r="G35" s="72" t="s">
        <v>177</v>
      </c>
      <c r="H35" s="88">
        <v>0.91</v>
      </c>
      <c r="I35" s="88" t="s">
        <v>181</v>
      </c>
      <c r="J35" s="1"/>
      <c r="K35" s="1"/>
    </row>
    <row r="36" spans="1:11" ht="18" customHeight="1" x14ac:dyDescent="0.2">
      <c r="A36" s="24" t="s">
        <v>12</v>
      </c>
      <c r="B36" s="24"/>
      <c r="C36" s="136"/>
      <c r="D36" s="136"/>
      <c r="E36" s="137"/>
      <c r="F36" s="136"/>
      <c r="G36" s="137"/>
      <c r="H36" s="88"/>
      <c r="I36" s="88"/>
    </row>
    <row r="37" spans="1:11" ht="13.5" customHeight="1" x14ac:dyDescent="0.2">
      <c r="A37" s="20" t="s">
        <v>952</v>
      </c>
      <c r="B37" s="19" t="s">
        <v>156</v>
      </c>
      <c r="C37" s="88">
        <v>-30.35</v>
      </c>
      <c r="D37" s="88">
        <v>-29.94</v>
      </c>
      <c r="E37" s="41">
        <v>-30.7</v>
      </c>
      <c r="F37" s="88">
        <v>-27.64</v>
      </c>
      <c r="G37" s="72" t="s">
        <v>177</v>
      </c>
      <c r="H37" s="145" t="s">
        <v>177</v>
      </c>
      <c r="I37" s="88"/>
    </row>
    <row r="38" spans="1:11" ht="13.5" customHeight="1" x14ac:dyDescent="0.2">
      <c r="A38" s="20" t="s">
        <v>953</v>
      </c>
      <c r="B38" s="19" t="s">
        <v>156</v>
      </c>
      <c r="C38" s="88">
        <v>4.95</v>
      </c>
      <c r="D38" s="88">
        <v>1.34</v>
      </c>
      <c r="E38" s="41">
        <v>3.3</v>
      </c>
      <c r="F38" s="88">
        <v>3.98</v>
      </c>
      <c r="G38" s="72" t="s">
        <v>177</v>
      </c>
      <c r="H38" s="145" t="s">
        <v>177</v>
      </c>
      <c r="I38" s="88"/>
    </row>
    <row r="39" spans="1:11" ht="13.5" customHeight="1" x14ac:dyDescent="0.2">
      <c r="A39" s="20" t="s">
        <v>374</v>
      </c>
      <c r="B39" s="19" t="s">
        <v>156</v>
      </c>
      <c r="C39" s="88">
        <v>-17.690000000000001</v>
      </c>
      <c r="D39" s="88">
        <v>-20.92</v>
      </c>
      <c r="E39" s="41">
        <v>-6.8</v>
      </c>
      <c r="F39" s="88">
        <v>-14.86</v>
      </c>
      <c r="G39" s="41">
        <v>-11.7</v>
      </c>
      <c r="H39" s="145" t="s">
        <v>177</v>
      </c>
      <c r="I39" s="88"/>
    </row>
    <row r="40" spans="1:11" ht="13.5" customHeight="1" x14ac:dyDescent="0.2">
      <c r="A40" s="20" t="s">
        <v>954</v>
      </c>
      <c r="B40" s="19" t="s">
        <v>795</v>
      </c>
      <c r="C40" s="88">
        <v>4.9000000000000004</v>
      </c>
      <c r="D40" s="88">
        <v>4.5999999999999996</v>
      </c>
      <c r="E40" s="41">
        <v>4.4000000000000004</v>
      </c>
      <c r="F40" s="88">
        <v>3.2</v>
      </c>
      <c r="G40" s="41">
        <v>3.2</v>
      </c>
      <c r="H40" s="88">
        <v>3.4</v>
      </c>
      <c r="I40" s="88" t="s">
        <v>181</v>
      </c>
    </row>
    <row r="41" spans="1:11" ht="18" customHeight="1" x14ac:dyDescent="0.2">
      <c r="A41" s="24" t="s">
        <v>312</v>
      </c>
      <c r="B41" s="24"/>
      <c r="C41" s="136"/>
      <c r="D41" s="136"/>
      <c r="E41" s="137"/>
      <c r="F41" s="136"/>
      <c r="G41" s="137"/>
      <c r="H41" s="88"/>
      <c r="I41" s="88"/>
    </row>
    <row r="42" spans="1:11" ht="13.5" customHeight="1" x14ac:dyDescent="0.2">
      <c r="A42" s="20" t="s">
        <v>956</v>
      </c>
      <c r="B42" s="19" t="s">
        <v>327</v>
      </c>
      <c r="C42" s="88">
        <v>24.5</v>
      </c>
      <c r="D42" s="88">
        <v>24.5</v>
      </c>
      <c r="E42" s="41">
        <v>24.5</v>
      </c>
      <c r="F42" s="88">
        <v>24.5</v>
      </c>
      <c r="G42" s="41">
        <v>24.5</v>
      </c>
      <c r="H42" s="88">
        <v>24.5</v>
      </c>
      <c r="I42" s="88" t="s">
        <v>181</v>
      </c>
    </row>
    <row r="43" spans="1:11" ht="13.5" customHeight="1" x14ac:dyDescent="0.2">
      <c r="A43" s="20" t="s">
        <v>955</v>
      </c>
      <c r="B43" s="19" t="s">
        <v>327</v>
      </c>
      <c r="C43" s="88">
        <v>22.281916666666667</v>
      </c>
      <c r="D43" s="88">
        <v>21.906405833333334</v>
      </c>
      <c r="E43" s="41">
        <v>22.05</v>
      </c>
      <c r="F43" s="88">
        <v>20.91493333333333</v>
      </c>
      <c r="G43" s="41">
        <v>19.79</v>
      </c>
      <c r="H43" s="88">
        <v>21.844000000000001</v>
      </c>
      <c r="I43" s="88" t="s">
        <v>181</v>
      </c>
    </row>
    <row r="44" spans="1:11" ht="13.5" customHeight="1" x14ac:dyDescent="0.2">
      <c r="A44" s="20" t="s">
        <v>957</v>
      </c>
      <c r="B44" s="19" t="s">
        <v>328</v>
      </c>
      <c r="C44" s="88">
        <v>7.72</v>
      </c>
      <c r="D44" s="88">
        <v>0.46</v>
      </c>
      <c r="E44" s="72" t="s">
        <v>177</v>
      </c>
      <c r="F44" s="88">
        <v>11.2</v>
      </c>
      <c r="G44" s="72" t="s">
        <v>177</v>
      </c>
      <c r="H44" s="88">
        <v>4.5</v>
      </c>
      <c r="I44" s="138" t="s">
        <v>960</v>
      </c>
    </row>
    <row r="45" spans="1:11" ht="13.5" customHeight="1" x14ac:dyDescent="0.2">
      <c r="A45" s="56" t="s">
        <v>958</v>
      </c>
      <c r="B45" s="32" t="s">
        <v>328</v>
      </c>
      <c r="C45" s="89">
        <v>6.1</v>
      </c>
      <c r="D45" s="89">
        <v>-1.43</v>
      </c>
      <c r="E45" s="115" t="s">
        <v>177</v>
      </c>
      <c r="F45" s="89">
        <v>14.02</v>
      </c>
      <c r="G45" s="115" t="s">
        <v>177</v>
      </c>
      <c r="H45" s="89">
        <v>7.54</v>
      </c>
      <c r="I45" s="143" t="s">
        <v>960</v>
      </c>
    </row>
    <row r="46" spans="1:11" ht="29.25" customHeight="1" x14ac:dyDescent="0.2">
      <c r="A46" s="353" t="s">
        <v>961</v>
      </c>
      <c r="B46" s="353"/>
      <c r="C46" s="353"/>
      <c r="D46" s="353"/>
      <c r="E46" s="353"/>
      <c r="F46" s="353"/>
      <c r="G46" s="353"/>
      <c r="H46" s="353"/>
      <c r="I46" s="353"/>
      <c r="J46" s="1"/>
      <c r="K46" s="1"/>
    </row>
    <row r="47" spans="1:11" ht="106.5" customHeight="1" x14ac:dyDescent="0.2">
      <c r="A47" s="322" t="s">
        <v>962</v>
      </c>
      <c r="B47" s="322"/>
      <c r="C47" s="322"/>
      <c r="D47" s="322"/>
      <c r="E47" s="322"/>
      <c r="F47" s="322"/>
      <c r="G47" s="322"/>
      <c r="H47" s="322"/>
      <c r="I47" s="322"/>
      <c r="J47" s="1"/>
      <c r="K47" s="1"/>
    </row>
    <row r="48" spans="1:11" s="3" customFormat="1" ht="13.5" customHeight="1" x14ac:dyDescent="0.25">
      <c r="C48" s="4"/>
      <c r="D48" s="4"/>
      <c r="E48" s="4"/>
      <c r="F48" s="4"/>
      <c r="G48" s="4"/>
      <c r="H48" s="4"/>
      <c r="I48" s="4"/>
      <c r="J48" s="2"/>
      <c r="K48" s="2"/>
    </row>
    <row r="49" spans="3:11" s="3" customFormat="1" ht="13.5" customHeight="1" x14ac:dyDescent="0.25">
      <c r="C49" s="4"/>
      <c r="D49" s="4"/>
      <c r="E49" s="4"/>
      <c r="F49" s="4"/>
      <c r="G49" s="4"/>
      <c r="H49" s="4"/>
      <c r="I49" s="4"/>
      <c r="J49" s="2"/>
      <c r="K49" s="2"/>
    </row>
    <row r="50" spans="3:11" s="3" customFormat="1" ht="13.5" customHeight="1" x14ac:dyDescent="0.25">
      <c r="C50" s="4"/>
      <c r="D50" s="4"/>
      <c r="E50" s="4"/>
      <c r="F50" s="4"/>
      <c r="G50" s="4"/>
      <c r="H50" s="4"/>
      <c r="I50" s="4"/>
      <c r="J50" s="2"/>
      <c r="K50" s="2"/>
    </row>
    <row r="51" spans="3:11" s="3" customFormat="1" ht="13.5" customHeight="1" x14ac:dyDescent="0.25">
      <c r="C51" s="4"/>
      <c r="D51" s="4"/>
      <c r="E51" s="4"/>
      <c r="F51" s="4"/>
      <c r="G51" s="4"/>
      <c r="H51" s="4"/>
      <c r="I51" s="4"/>
      <c r="J51" s="2"/>
      <c r="K51" s="2"/>
    </row>
    <row r="52" spans="3:11" s="3" customFormat="1" ht="13.5" customHeight="1" x14ac:dyDescent="0.25">
      <c r="C52" s="4"/>
      <c r="D52" s="4"/>
      <c r="E52" s="4"/>
      <c r="F52" s="4"/>
      <c r="G52" s="4"/>
      <c r="H52" s="4"/>
      <c r="I52" s="4"/>
      <c r="J52" s="2"/>
      <c r="K52" s="2"/>
    </row>
    <row r="53" spans="3:11" s="3" customFormat="1" ht="13.5" customHeight="1" x14ac:dyDescent="0.25">
      <c r="C53" s="4"/>
      <c r="D53" s="4"/>
      <c r="E53" s="4"/>
      <c r="F53" s="4"/>
      <c r="G53" s="4"/>
      <c r="H53" s="4"/>
      <c r="I53" s="4"/>
      <c r="J53" s="2"/>
      <c r="K53" s="2"/>
    </row>
    <row r="54" spans="3:11" s="3" customFormat="1" ht="12.75" customHeight="1" x14ac:dyDescent="0.25">
      <c r="C54" s="4"/>
      <c r="D54" s="4"/>
      <c r="E54" s="4"/>
      <c r="F54" s="4"/>
      <c r="G54" s="4"/>
      <c r="H54" s="4"/>
      <c r="I54" s="4"/>
      <c r="J54" s="2"/>
      <c r="K54" s="2"/>
    </row>
    <row r="55" spans="3:11" s="3" customFormat="1" ht="15" customHeight="1" x14ac:dyDescent="0.25">
      <c r="C55" s="4"/>
      <c r="D55" s="4"/>
      <c r="E55" s="4"/>
      <c r="F55" s="4"/>
      <c r="G55" s="4"/>
      <c r="H55" s="4"/>
      <c r="I55" s="4"/>
      <c r="J55" s="2"/>
      <c r="K55" s="2"/>
    </row>
    <row r="56" spans="3:11" s="3" customFormat="1" ht="12.75" customHeight="1" x14ac:dyDescent="0.25">
      <c r="C56" s="4"/>
      <c r="D56" s="4"/>
      <c r="E56" s="4"/>
      <c r="F56" s="4"/>
      <c r="G56" s="4"/>
      <c r="H56" s="4"/>
      <c r="I56" s="4"/>
      <c r="J56" s="2"/>
      <c r="K56" s="2"/>
    </row>
    <row r="57" spans="3:11" s="3" customFormat="1" ht="12" customHeight="1" x14ac:dyDescent="0.25">
      <c r="C57" s="4"/>
      <c r="D57" s="4"/>
      <c r="E57" s="4"/>
      <c r="F57" s="4"/>
      <c r="G57" s="4"/>
      <c r="H57" s="4"/>
      <c r="I57" s="4"/>
      <c r="J57" s="2"/>
      <c r="K57" s="2"/>
    </row>
    <row r="58" spans="3:11" s="3" customFormat="1" ht="12.75" customHeight="1" x14ac:dyDescent="0.25">
      <c r="C58" s="4"/>
      <c r="D58" s="4"/>
      <c r="E58" s="4"/>
      <c r="F58" s="4"/>
      <c r="G58" s="4"/>
      <c r="H58" s="4"/>
      <c r="I58" s="4"/>
      <c r="J58" s="2"/>
      <c r="K58" s="2"/>
    </row>
    <row r="59" spans="3:11" s="3" customFormat="1" ht="12" customHeight="1" x14ac:dyDescent="0.25">
      <c r="C59" s="4"/>
      <c r="D59" s="4"/>
      <c r="E59" s="4"/>
      <c r="F59" s="4"/>
      <c r="G59" s="4"/>
      <c r="H59" s="4"/>
      <c r="I59" s="4"/>
      <c r="J59" s="2"/>
      <c r="K59" s="2"/>
    </row>
  </sheetData>
  <mergeCells count="7">
    <mergeCell ref="A47:I47"/>
    <mergeCell ref="A46:I46"/>
    <mergeCell ref="B9:B10"/>
    <mergeCell ref="C9:C10"/>
    <mergeCell ref="E9:F9"/>
    <mergeCell ref="G9:I9"/>
    <mergeCell ref="H10:I10"/>
  </mergeCells>
  <conditionalFormatting sqref="H23 E44:E45">
    <cfRule type="cellIs" dxfId="229" priority="29" operator="between">
      <formula>9999</formula>
      <formula>-9999</formula>
    </cfRule>
  </conditionalFormatting>
  <conditionalFormatting sqref="E33:E35">
    <cfRule type="cellIs" dxfId="228" priority="25" operator="between">
      <formula>9999</formula>
      <formula>-9999</formula>
    </cfRule>
  </conditionalFormatting>
  <conditionalFormatting sqref="H12:H13">
    <cfRule type="cellIs" dxfId="227" priority="28" operator="between">
      <formula>9999</formula>
      <formula>-9999</formula>
    </cfRule>
  </conditionalFormatting>
  <conditionalFormatting sqref="G33:G35">
    <cfRule type="cellIs" dxfId="226" priority="24" operator="between">
      <formula>9999</formula>
      <formula>-9999</formula>
    </cfRule>
  </conditionalFormatting>
  <conditionalFormatting sqref="H38:H39">
    <cfRule type="cellIs" dxfId="225" priority="23" operator="between">
      <formula>9999</formula>
      <formula>-9999</formula>
    </cfRule>
  </conditionalFormatting>
  <conditionalFormatting sqref="G44:G45">
    <cfRule type="cellIs" dxfId="224" priority="21" operator="between">
      <formula>9999</formula>
      <formula>-9999</formula>
    </cfRule>
  </conditionalFormatting>
  <conditionalFormatting sqref="E25">
    <cfRule type="cellIs" dxfId="223" priority="15" operator="between">
      <formula>9999</formula>
      <formula>-9999</formula>
    </cfRule>
  </conditionalFormatting>
  <conditionalFormatting sqref="H24">
    <cfRule type="cellIs" dxfId="222" priority="11" operator="between">
      <formula>9999</formula>
      <formula>-9999</formula>
    </cfRule>
  </conditionalFormatting>
  <conditionalFormatting sqref="H37">
    <cfRule type="cellIs" dxfId="221" priority="6" operator="between">
      <formula>9999</formula>
      <formula>-9999</formula>
    </cfRule>
  </conditionalFormatting>
  <conditionalFormatting sqref="H25">
    <cfRule type="cellIs" dxfId="220" priority="5" operator="between">
      <formula>9999</formula>
      <formula>-9999</formula>
    </cfRule>
  </conditionalFormatting>
  <conditionalFormatting sqref="H17:H22">
    <cfRule type="cellIs" dxfId="219" priority="4" operator="between">
      <formula>9999</formula>
      <formula>-9999</formula>
    </cfRule>
  </conditionalFormatting>
  <conditionalFormatting sqref="E31">
    <cfRule type="cellIs" dxfId="218" priority="3" operator="between">
      <formula>9999</formula>
      <formula>-9999</formula>
    </cfRule>
  </conditionalFormatting>
  <conditionalFormatting sqref="G31">
    <cfRule type="cellIs" dxfId="217" priority="2" operator="between">
      <formula>9999</formula>
      <formula>-9999</formula>
    </cfRule>
  </conditionalFormatting>
  <conditionalFormatting sqref="G37:G38">
    <cfRule type="cellIs" dxfId="216" priority="1" operator="between">
      <formula>9999</formula>
      <formula>-9999</formula>
    </cfRule>
  </conditionalFormatting>
  <hyperlinks>
    <hyperlink ref="A5" location="Índice!A62" display="Índice"/>
  </hyperlinks>
  <printOptions horizontalCentered="1"/>
  <pageMargins left="0.59055118110236227" right="0.43307086614173229" top="0.51181102362204722" bottom="0.51181102362204722" header="0" footer="0.19685039370078741"/>
  <pageSetup paperSize="9" scale="95" orientation="portrait" r:id="rId1"/>
  <headerFooter scaleWithDoc="0"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5:H39"/>
  <sheetViews>
    <sheetView showGridLines="0" topLeftCell="A19" zoomScale="120" zoomScaleNormal="120" zoomScalePageLayoutView="120" workbookViewId="0">
      <selection activeCell="A39" sqref="A39:G39"/>
    </sheetView>
  </sheetViews>
  <sheetFormatPr defaultColWidth="8.85546875" defaultRowHeight="12.75" x14ac:dyDescent="0.2"/>
  <cols>
    <col min="1" max="1" width="45.7109375" style="17" customWidth="1"/>
    <col min="2" max="7" width="5.7109375" style="17" customWidth="1"/>
    <col min="8" max="16384" width="8.85546875" style="17"/>
  </cols>
  <sheetData>
    <row r="5" spans="1:7" x14ac:dyDescent="0.2">
      <c r="A5" s="147" t="s">
        <v>203</v>
      </c>
    </row>
    <row r="6" spans="1:7" ht="18.75" x14ac:dyDescent="0.3">
      <c r="A6" s="26" t="s">
        <v>201</v>
      </c>
    </row>
    <row r="8" spans="1:7" ht="18" customHeight="1" x14ac:dyDescent="0.2">
      <c r="A8" s="282" t="s">
        <v>963</v>
      </c>
      <c r="B8" s="18"/>
      <c r="C8" s="18"/>
      <c r="D8" s="18"/>
      <c r="E8" s="18"/>
      <c r="F8" s="18"/>
      <c r="G8" s="18"/>
    </row>
    <row r="9" spans="1:7" ht="13.5" customHeight="1" x14ac:dyDescent="0.2">
      <c r="A9" s="24"/>
      <c r="B9" s="335">
        <v>2014</v>
      </c>
      <c r="C9" s="335">
        <v>2015</v>
      </c>
      <c r="D9" s="335">
        <v>2016</v>
      </c>
      <c r="E9" s="265">
        <v>2017</v>
      </c>
      <c r="F9" s="251">
        <v>2018</v>
      </c>
      <c r="G9" s="265">
        <v>2019</v>
      </c>
    </row>
    <row r="10" spans="1:7" ht="13.5" customHeight="1" x14ac:dyDescent="0.2">
      <c r="A10" s="25"/>
      <c r="B10" s="336"/>
      <c r="C10" s="336"/>
      <c r="D10" s="336"/>
      <c r="E10" s="250" t="s">
        <v>3</v>
      </c>
      <c r="F10" s="250" t="s">
        <v>3</v>
      </c>
      <c r="G10" s="250" t="s">
        <v>17</v>
      </c>
    </row>
    <row r="11" spans="1:7" ht="12" customHeight="1" x14ac:dyDescent="0.2">
      <c r="A11" s="19" t="s">
        <v>18</v>
      </c>
      <c r="B11" s="35">
        <v>751.3</v>
      </c>
      <c r="C11" s="35">
        <v>852.5</v>
      </c>
      <c r="D11" s="35">
        <v>952</v>
      </c>
      <c r="E11" s="145" t="s">
        <v>177</v>
      </c>
      <c r="F11" s="145" t="s">
        <v>177</v>
      </c>
      <c r="G11" s="72" t="s">
        <v>177</v>
      </c>
    </row>
    <row r="12" spans="1:7" ht="12" customHeight="1" x14ac:dyDescent="0.2">
      <c r="A12" s="20" t="s">
        <v>964</v>
      </c>
      <c r="B12" s="35">
        <v>344.7</v>
      </c>
      <c r="C12" s="35">
        <v>361.17</v>
      </c>
      <c r="D12" s="35">
        <v>347</v>
      </c>
      <c r="E12" s="145" t="s">
        <v>177</v>
      </c>
      <c r="F12" s="145" t="s">
        <v>177</v>
      </c>
      <c r="G12" s="72" t="s">
        <v>177</v>
      </c>
    </row>
    <row r="13" spans="1:7" ht="12" customHeight="1" x14ac:dyDescent="0.2">
      <c r="A13" s="20" t="s">
        <v>607</v>
      </c>
      <c r="B13" s="35">
        <v>388.27</v>
      </c>
      <c r="C13" s="35">
        <v>472.4</v>
      </c>
      <c r="D13" s="35">
        <v>582</v>
      </c>
      <c r="E13" s="145" t="s">
        <v>177</v>
      </c>
      <c r="F13" s="145" t="s">
        <v>177</v>
      </c>
      <c r="G13" s="72" t="s">
        <v>177</v>
      </c>
    </row>
    <row r="14" spans="1:7" ht="12" customHeight="1" x14ac:dyDescent="0.2">
      <c r="A14" s="20" t="s">
        <v>826</v>
      </c>
      <c r="B14" s="35">
        <v>18.321999999999999</v>
      </c>
      <c r="C14" s="35">
        <v>18.914000000000001</v>
      </c>
      <c r="D14" s="35">
        <v>23</v>
      </c>
      <c r="E14" s="145" t="s">
        <v>177</v>
      </c>
      <c r="F14" s="145" t="s">
        <v>177</v>
      </c>
      <c r="G14" s="72" t="s">
        <v>177</v>
      </c>
    </row>
    <row r="15" spans="1:7" ht="12" customHeight="1" x14ac:dyDescent="0.2">
      <c r="A15" s="19" t="s">
        <v>22</v>
      </c>
      <c r="B15" s="35">
        <v>1070.26</v>
      </c>
      <c r="C15" s="35">
        <v>972.53399999999999</v>
      </c>
      <c r="D15" s="35">
        <v>1230.7660000000001</v>
      </c>
      <c r="E15" s="145" t="s">
        <v>177</v>
      </c>
      <c r="F15" s="145" t="s">
        <v>177</v>
      </c>
      <c r="G15" s="72" t="s">
        <v>177</v>
      </c>
    </row>
    <row r="16" spans="1:7" ht="12" customHeight="1" x14ac:dyDescent="0.2">
      <c r="A16" s="20" t="s">
        <v>610</v>
      </c>
      <c r="B16" s="35">
        <v>416.654</v>
      </c>
      <c r="C16" s="35">
        <v>435.01299999999998</v>
      </c>
      <c r="D16" s="35">
        <v>533.18700000000001</v>
      </c>
      <c r="E16" s="145" t="s">
        <v>177</v>
      </c>
      <c r="F16" s="145" t="s">
        <v>177</v>
      </c>
      <c r="G16" s="72" t="s">
        <v>177</v>
      </c>
    </row>
    <row r="17" spans="1:8" ht="12" customHeight="1" x14ac:dyDescent="0.2">
      <c r="A17" s="20" t="s">
        <v>827</v>
      </c>
      <c r="B17" s="35">
        <v>128.476</v>
      </c>
      <c r="C17" s="35">
        <v>135.107</v>
      </c>
      <c r="D17" s="35">
        <v>161</v>
      </c>
      <c r="E17" s="145" t="s">
        <v>177</v>
      </c>
      <c r="F17" s="145" t="s">
        <v>177</v>
      </c>
      <c r="G17" s="72" t="s">
        <v>177</v>
      </c>
    </row>
    <row r="18" spans="1:8" ht="12" customHeight="1" x14ac:dyDescent="0.2">
      <c r="A18" s="20" t="s">
        <v>362</v>
      </c>
      <c r="B18" s="35">
        <v>525.13199999999995</v>
      </c>
      <c r="C18" s="35">
        <v>402.41399999999999</v>
      </c>
      <c r="D18" s="35">
        <v>536.57899999999995</v>
      </c>
      <c r="E18" s="145" t="s">
        <v>177</v>
      </c>
      <c r="F18" s="145" t="s">
        <v>177</v>
      </c>
      <c r="G18" s="72" t="s">
        <v>177</v>
      </c>
    </row>
    <row r="19" spans="1:8" ht="12" customHeight="1" x14ac:dyDescent="0.2">
      <c r="A19" s="19" t="s">
        <v>23</v>
      </c>
      <c r="B19" s="35">
        <v>4475.76</v>
      </c>
      <c r="C19" s="35">
        <v>4978.9500000000007</v>
      </c>
      <c r="D19" s="35">
        <v>5443.311999999999</v>
      </c>
      <c r="E19" s="145" t="s">
        <v>177</v>
      </c>
      <c r="F19" s="145" t="s">
        <v>177</v>
      </c>
      <c r="G19" s="72" t="s">
        <v>177</v>
      </c>
    </row>
    <row r="20" spans="1:8" ht="12" customHeight="1" x14ac:dyDescent="0.2">
      <c r="A20" s="20" t="s">
        <v>612</v>
      </c>
      <c r="B20" s="35">
        <v>1686.8009999999999</v>
      </c>
      <c r="C20" s="35">
        <v>1778.471</v>
      </c>
      <c r="D20" s="35">
        <v>1970.405</v>
      </c>
      <c r="E20" s="145" t="s">
        <v>177</v>
      </c>
      <c r="F20" s="145" t="s">
        <v>177</v>
      </c>
      <c r="G20" s="72" t="s">
        <v>177</v>
      </c>
    </row>
    <row r="21" spans="1:8" ht="12" customHeight="1" x14ac:dyDescent="0.2">
      <c r="A21" s="20" t="s">
        <v>965</v>
      </c>
      <c r="B21" s="35">
        <v>232.726</v>
      </c>
      <c r="C21" s="35">
        <v>360.79399999999998</v>
      </c>
      <c r="D21" s="35">
        <v>415.22699999999998</v>
      </c>
      <c r="E21" s="145" t="s">
        <v>177</v>
      </c>
      <c r="F21" s="145" t="s">
        <v>177</v>
      </c>
      <c r="G21" s="72" t="s">
        <v>177</v>
      </c>
    </row>
    <row r="22" spans="1:8" ht="12" customHeight="1" x14ac:dyDescent="0.2">
      <c r="A22" s="20" t="s">
        <v>966</v>
      </c>
      <c r="B22" s="35">
        <v>719.20100000000002</v>
      </c>
      <c r="C22" s="35">
        <v>852.471</v>
      </c>
      <c r="D22" s="35">
        <v>863.46799999999996</v>
      </c>
      <c r="E22" s="145" t="s">
        <v>177</v>
      </c>
      <c r="F22" s="145" t="s">
        <v>177</v>
      </c>
      <c r="G22" s="72" t="s">
        <v>177</v>
      </c>
    </row>
    <row r="23" spans="1:8" ht="12" customHeight="1" x14ac:dyDescent="0.2">
      <c r="A23" s="20" t="s">
        <v>967</v>
      </c>
      <c r="B23" s="35">
        <v>147.59</v>
      </c>
      <c r="C23" s="35">
        <v>159.881</v>
      </c>
      <c r="D23" s="35">
        <v>173.196</v>
      </c>
      <c r="E23" s="145" t="s">
        <v>177</v>
      </c>
      <c r="F23" s="145" t="s">
        <v>177</v>
      </c>
      <c r="G23" s="72" t="s">
        <v>177</v>
      </c>
    </row>
    <row r="24" spans="1:8" ht="12" customHeight="1" x14ac:dyDescent="0.2">
      <c r="A24" s="20" t="s">
        <v>969</v>
      </c>
      <c r="B24" s="35">
        <v>370.375</v>
      </c>
      <c r="C24" s="35">
        <v>405.01400000000001</v>
      </c>
      <c r="D24" s="35">
        <v>458.613</v>
      </c>
      <c r="E24" s="145" t="s">
        <v>177</v>
      </c>
      <c r="F24" s="145" t="s">
        <v>177</v>
      </c>
      <c r="G24" s="72" t="s">
        <v>177</v>
      </c>
    </row>
    <row r="25" spans="1:8" ht="12" customHeight="1" x14ac:dyDescent="0.2">
      <c r="A25" s="20" t="s">
        <v>970</v>
      </c>
      <c r="B25" s="35">
        <v>569.45299999999997</v>
      </c>
      <c r="C25" s="35">
        <v>630.81200000000001</v>
      </c>
      <c r="D25" s="35">
        <v>686.08399999999995</v>
      </c>
      <c r="E25" s="145" t="s">
        <v>177</v>
      </c>
      <c r="F25" s="145" t="s">
        <v>177</v>
      </c>
      <c r="G25" s="72" t="s">
        <v>177</v>
      </c>
    </row>
    <row r="26" spans="1:8" ht="12" customHeight="1" x14ac:dyDescent="0.2">
      <c r="A26" s="20" t="s">
        <v>829</v>
      </c>
      <c r="B26" s="35">
        <v>377.99200000000002</v>
      </c>
      <c r="C26" s="35">
        <v>391.33</v>
      </c>
      <c r="D26" s="35">
        <v>427.29700000000003</v>
      </c>
      <c r="E26" s="145" t="s">
        <v>177</v>
      </c>
      <c r="F26" s="145" t="s">
        <v>177</v>
      </c>
      <c r="G26" s="72" t="s">
        <v>177</v>
      </c>
    </row>
    <row r="27" spans="1:8" ht="12" customHeight="1" x14ac:dyDescent="0.2">
      <c r="A27" s="20" t="s">
        <v>830</v>
      </c>
      <c r="B27" s="35">
        <v>80.269000000000005</v>
      </c>
      <c r="C27" s="35">
        <v>82.465000000000003</v>
      </c>
      <c r="D27" s="35">
        <v>92.454999999999998</v>
      </c>
      <c r="E27" s="145" t="s">
        <v>177</v>
      </c>
      <c r="F27" s="145" t="s">
        <v>177</v>
      </c>
      <c r="G27" s="72" t="s">
        <v>177</v>
      </c>
    </row>
    <row r="28" spans="1:8" ht="12" customHeight="1" x14ac:dyDescent="0.2">
      <c r="A28" s="20" t="s">
        <v>968</v>
      </c>
      <c r="B28" s="35">
        <v>291.35300000000001</v>
      </c>
      <c r="C28" s="35">
        <v>317.71199999999999</v>
      </c>
      <c r="D28" s="35">
        <v>356.56700000000001</v>
      </c>
      <c r="E28" s="145" t="s">
        <v>177</v>
      </c>
      <c r="F28" s="145" t="s">
        <v>177</v>
      </c>
      <c r="G28" s="72" t="s">
        <v>177</v>
      </c>
    </row>
    <row r="29" spans="1:8" ht="15" customHeight="1" x14ac:dyDescent="0.2">
      <c r="A29" s="21" t="s">
        <v>971</v>
      </c>
      <c r="B29" s="37">
        <v>-196.578</v>
      </c>
      <c r="C29" s="37">
        <v>-207.595</v>
      </c>
      <c r="D29" s="37">
        <v>-203.72200000000001</v>
      </c>
      <c r="E29" s="145" t="s">
        <v>177</v>
      </c>
      <c r="F29" s="145" t="s">
        <v>177</v>
      </c>
      <c r="G29" s="72" t="s">
        <v>177</v>
      </c>
    </row>
    <row r="30" spans="1:8" ht="12" customHeight="1" x14ac:dyDescent="0.2">
      <c r="A30" s="19" t="s">
        <v>836</v>
      </c>
      <c r="B30" s="35">
        <v>342.17399999999998</v>
      </c>
      <c r="C30" s="35">
        <v>373.60399999999998</v>
      </c>
      <c r="D30" s="35">
        <v>423.43799999999999</v>
      </c>
      <c r="E30" s="145" t="s">
        <v>177</v>
      </c>
      <c r="F30" s="145" t="s">
        <v>177</v>
      </c>
      <c r="G30" s="72" t="s">
        <v>177</v>
      </c>
    </row>
    <row r="31" spans="1:8" ht="23.25" customHeight="1" x14ac:dyDescent="0.2">
      <c r="A31" s="28" t="s">
        <v>445</v>
      </c>
      <c r="B31" s="38">
        <v>6443</v>
      </c>
      <c r="C31" s="38">
        <v>7031</v>
      </c>
      <c r="D31" s="38">
        <v>7698</v>
      </c>
      <c r="E31" s="38">
        <v>8154</v>
      </c>
      <c r="F31" s="38">
        <v>8763</v>
      </c>
      <c r="G31" s="39">
        <v>9333</v>
      </c>
      <c r="H31" s="23"/>
    </row>
    <row r="32" spans="1:8" ht="12" customHeight="1" x14ac:dyDescent="0.2">
      <c r="A32" s="24" t="s">
        <v>30</v>
      </c>
      <c r="B32" s="35">
        <v>1645.59</v>
      </c>
      <c r="C32" s="35">
        <v>2004.2</v>
      </c>
      <c r="D32" s="35">
        <v>2254.91</v>
      </c>
      <c r="E32" s="35">
        <v>2472.23</v>
      </c>
      <c r="F32" s="35">
        <v>2821</v>
      </c>
      <c r="G32" s="287">
        <v>3117</v>
      </c>
    </row>
    <row r="33" spans="1:7" ht="12" customHeight="1" x14ac:dyDescent="0.2">
      <c r="A33" s="24" t="s">
        <v>32</v>
      </c>
      <c r="B33" s="35">
        <v>4267.3900000000003</v>
      </c>
      <c r="C33" s="35">
        <v>4137.41</v>
      </c>
      <c r="D33" s="35">
        <v>4195.3500000000004</v>
      </c>
      <c r="E33" s="35">
        <v>4320.58</v>
      </c>
      <c r="F33" s="35">
        <v>4580.2299999999996</v>
      </c>
      <c r="G33" s="287">
        <v>4662.4399999999996</v>
      </c>
    </row>
    <row r="34" spans="1:7" ht="19.5" customHeight="1" x14ac:dyDescent="0.2">
      <c r="A34" s="19" t="s">
        <v>33</v>
      </c>
      <c r="B34" s="35"/>
      <c r="C34" s="35"/>
      <c r="D34" s="35"/>
      <c r="E34" s="35"/>
      <c r="F34" s="35"/>
      <c r="G34" s="35"/>
    </row>
    <row r="35" spans="1:7" ht="12" customHeight="1" x14ac:dyDescent="0.2">
      <c r="A35" s="24" t="s">
        <v>207</v>
      </c>
      <c r="B35" s="40">
        <v>262.9795918367347</v>
      </c>
      <c r="C35" s="40">
        <v>286.9795918367347</v>
      </c>
      <c r="D35" s="40">
        <v>314.20408163265307</v>
      </c>
      <c r="E35" s="40">
        <v>332.81632653061223</v>
      </c>
      <c r="F35" s="40">
        <v>357.67346938775512</v>
      </c>
      <c r="G35" s="40">
        <v>380.9387755102041</v>
      </c>
    </row>
    <row r="36" spans="1:7" ht="12" customHeight="1" x14ac:dyDescent="0.2">
      <c r="A36" s="24" t="s">
        <v>208</v>
      </c>
      <c r="B36" s="40">
        <v>348</v>
      </c>
      <c r="C36" s="40">
        <v>318.3</v>
      </c>
      <c r="D36" s="40">
        <v>347.5</v>
      </c>
      <c r="E36" s="40">
        <v>375.8</v>
      </c>
      <c r="F36" s="40">
        <v>422.6</v>
      </c>
      <c r="G36" s="40">
        <v>429</v>
      </c>
    </row>
    <row r="37" spans="1:7" ht="12" customHeight="1" x14ac:dyDescent="0.2">
      <c r="A37" s="24" t="s">
        <v>210</v>
      </c>
      <c r="B37" s="41">
        <v>14.257847136017032</v>
      </c>
      <c r="C37" s="41">
        <v>9.1261834549123186</v>
      </c>
      <c r="D37" s="41">
        <v>9.4865595221163446</v>
      </c>
      <c r="E37" s="41">
        <v>5.9236165237724014</v>
      </c>
      <c r="F37" s="41">
        <v>7.4687270051508436</v>
      </c>
      <c r="G37" s="41">
        <v>6.5046217048955857</v>
      </c>
    </row>
    <row r="38" spans="1:7" ht="12" customHeight="1" x14ac:dyDescent="0.2">
      <c r="A38" s="25" t="s">
        <v>211</v>
      </c>
      <c r="B38" s="42">
        <v>6.5</v>
      </c>
      <c r="C38" s="42">
        <v>3.8</v>
      </c>
      <c r="D38" s="42">
        <v>4.2</v>
      </c>
      <c r="E38" s="42">
        <v>3.9</v>
      </c>
      <c r="F38" s="42">
        <v>2.7</v>
      </c>
      <c r="G38" s="42">
        <v>2.7</v>
      </c>
    </row>
    <row r="39" spans="1:7" ht="30.75" customHeight="1" x14ac:dyDescent="0.2">
      <c r="A39" s="354" t="s">
        <v>1057</v>
      </c>
      <c r="B39" s="354"/>
      <c r="C39" s="354"/>
      <c r="D39" s="354"/>
      <c r="E39" s="354"/>
      <c r="F39" s="354"/>
      <c r="G39" s="354"/>
    </row>
  </sheetData>
  <mergeCells count="4">
    <mergeCell ref="B9:B10"/>
    <mergeCell ref="C9:C10"/>
    <mergeCell ref="D9:D10"/>
    <mergeCell ref="A39:G39"/>
  </mergeCells>
  <conditionalFormatting sqref="B31:G31 B11:D13 B34:G34 B32:F33 B15:D30">
    <cfRule type="cellIs" dxfId="215" priority="9" operator="greaterThan">
      <formula>9999</formula>
    </cfRule>
  </conditionalFormatting>
  <conditionalFormatting sqref="B35:G35">
    <cfRule type="cellIs" dxfId="214" priority="8" operator="greaterThan">
      <formula>9999</formula>
    </cfRule>
  </conditionalFormatting>
  <conditionalFormatting sqref="E11:G13 E15:G30">
    <cfRule type="cellIs" dxfId="213" priority="7" operator="between">
      <formula>9999</formula>
      <formula>-9999</formula>
    </cfRule>
  </conditionalFormatting>
  <conditionalFormatting sqref="B14:D14">
    <cfRule type="cellIs" dxfId="212" priority="4" operator="greaterThan">
      <formula>9999</formula>
    </cfRule>
  </conditionalFormatting>
  <conditionalFormatting sqref="E14:G14">
    <cfRule type="cellIs" dxfId="211" priority="3" operator="between">
      <formula>9999</formula>
      <formula>-9999</formula>
    </cfRule>
  </conditionalFormatting>
  <conditionalFormatting sqref="G32:G33">
    <cfRule type="cellIs" dxfId="210" priority="2" operator="greaterThan">
      <formula>9999</formula>
    </cfRule>
  </conditionalFormatting>
  <conditionalFormatting sqref="B36:G36">
    <cfRule type="cellIs" dxfId="209" priority="1" operator="greaterThan">
      <formula>9999</formula>
    </cfRule>
  </conditionalFormatting>
  <hyperlinks>
    <hyperlink ref="A5" location="Índice!A62" display="Índice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J59"/>
  <sheetViews>
    <sheetView showGridLines="0" topLeftCell="A37" zoomScale="120" zoomScaleNormal="120" zoomScalePageLayoutView="120" workbookViewId="0">
      <selection activeCell="B58" sqref="B58:F58"/>
    </sheetView>
  </sheetViews>
  <sheetFormatPr defaultColWidth="8.85546875" defaultRowHeight="12.75" x14ac:dyDescent="0.2"/>
  <cols>
    <col min="1" max="1" width="6.140625" style="3" customWidth="1"/>
    <col min="2" max="2" width="12.85546875" style="3" customWidth="1"/>
    <col min="3" max="6" width="14.7109375" style="3" customWidth="1"/>
    <col min="7" max="16384" width="8.85546875" style="2"/>
  </cols>
  <sheetData>
    <row r="1" spans="1:10" s="17" customFormat="1" x14ac:dyDescent="0.2"/>
    <row r="2" spans="1:10" s="17" customFormat="1" x14ac:dyDescent="0.2"/>
    <row r="3" spans="1:10" s="17" customFormat="1" x14ac:dyDescent="0.2"/>
    <row r="4" spans="1:10" s="17" customFormat="1" x14ac:dyDescent="0.2"/>
    <row r="5" spans="1:10" s="17" customFormat="1" x14ac:dyDescent="0.2">
      <c r="A5" s="147" t="s">
        <v>203</v>
      </c>
      <c r="B5" s="147"/>
    </row>
    <row r="6" spans="1:10" s="17" customFormat="1" ht="18.75" x14ac:dyDescent="0.3">
      <c r="A6" s="26" t="s">
        <v>201</v>
      </c>
    </row>
    <row r="7" spans="1:10" s="17" customFormat="1" x14ac:dyDescent="0.2"/>
    <row r="8" spans="1:10" s="17" customFormat="1" ht="18" customHeight="1" x14ac:dyDescent="0.2">
      <c r="A8" s="282" t="s">
        <v>972</v>
      </c>
      <c r="B8" s="18"/>
      <c r="C8" s="18"/>
      <c r="D8" s="18"/>
      <c r="E8" s="18"/>
      <c r="F8" s="18"/>
      <c r="G8" s="18"/>
      <c r="H8" s="18"/>
      <c r="I8" s="18"/>
      <c r="J8" s="18"/>
    </row>
    <row r="9" spans="1:10" s="17" customFormat="1" ht="13.5" customHeight="1" x14ac:dyDescent="0.2">
      <c r="A9" s="24"/>
      <c r="B9" s="24"/>
      <c r="C9" s="262" t="s">
        <v>451</v>
      </c>
      <c r="D9" s="262" t="s">
        <v>452</v>
      </c>
      <c r="E9" s="262" t="s">
        <v>453</v>
      </c>
      <c r="F9" s="262" t="s">
        <v>454</v>
      </c>
    </row>
    <row r="10" spans="1:10" s="17" customFormat="1" ht="13.5" customHeight="1" x14ac:dyDescent="0.2">
      <c r="A10" s="25"/>
      <c r="B10" s="25"/>
      <c r="C10" s="44" t="s">
        <v>35</v>
      </c>
      <c r="D10" s="44" t="s">
        <v>36</v>
      </c>
      <c r="E10" s="44" t="s">
        <v>36</v>
      </c>
      <c r="F10" s="44" t="s">
        <v>37</v>
      </c>
    </row>
    <row r="11" spans="1:10" s="17" customFormat="1" ht="12" customHeight="1" x14ac:dyDescent="0.2">
      <c r="A11" s="30">
        <v>2005</v>
      </c>
      <c r="B11" s="19" t="s">
        <v>38</v>
      </c>
      <c r="C11" s="76" t="s">
        <v>177</v>
      </c>
      <c r="D11" s="45">
        <v>17.202684190034347</v>
      </c>
      <c r="E11" s="45">
        <v>17.202684190034347</v>
      </c>
      <c r="F11" s="45">
        <v>17.152298976122648</v>
      </c>
    </row>
    <row r="12" spans="1:10" s="17" customFormat="1" ht="12" customHeight="1" x14ac:dyDescent="0.2">
      <c r="A12" s="30">
        <v>2006</v>
      </c>
      <c r="B12" s="19" t="s">
        <v>38</v>
      </c>
      <c r="C12" s="76" t="s">
        <v>177</v>
      </c>
      <c r="D12" s="45">
        <v>24.568167954028585</v>
      </c>
      <c r="E12" s="45">
        <v>24.568167954028585</v>
      </c>
      <c r="F12" s="45">
        <v>23.075982615351688</v>
      </c>
    </row>
    <row r="13" spans="1:10" s="17" customFormat="1" ht="12" customHeight="1" x14ac:dyDescent="0.2">
      <c r="A13" s="30">
        <v>2007</v>
      </c>
      <c r="B13" s="19" t="s">
        <v>38</v>
      </c>
      <c r="C13" s="76" t="s">
        <v>177</v>
      </c>
      <c r="D13" s="45">
        <v>27.55268768758048</v>
      </c>
      <c r="E13" s="45">
        <v>27.55268768758048</v>
      </c>
      <c r="F13" s="45">
        <v>18.549109475019463</v>
      </c>
    </row>
    <row r="14" spans="1:10" s="17" customFormat="1" ht="12" customHeight="1" x14ac:dyDescent="0.2">
      <c r="A14" s="30">
        <v>2008</v>
      </c>
      <c r="B14" s="19" t="s">
        <v>38</v>
      </c>
      <c r="C14" s="76" t="s">
        <v>177</v>
      </c>
      <c r="D14" s="45">
        <v>24.835656951516437</v>
      </c>
      <c r="E14" s="45">
        <v>24.835656951516437</v>
      </c>
      <c r="F14" s="45">
        <v>31.994212378103668</v>
      </c>
    </row>
    <row r="15" spans="1:10" s="17" customFormat="1" ht="12" customHeight="1" x14ac:dyDescent="0.2">
      <c r="A15" s="30">
        <v>2009</v>
      </c>
      <c r="B15" s="19" t="s">
        <v>38</v>
      </c>
      <c r="C15" s="76" t="s">
        <v>177</v>
      </c>
      <c r="D15" s="45">
        <v>16.08606557377048</v>
      </c>
      <c r="E15" s="45">
        <v>16.08606557377048</v>
      </c>
      <c r="F15" s="45">
        <v>16.954147643022122</v>
      </c>
    </row>
    <row r="16" spans="1:10" s="17" customFormat="1" ht="12" customHeight="1" x14ac:dyDescent="0.2">
      <c r="A16" s="30">
        <v>2010</v>
      </c>
      <c r="B16" s="19" t="s">
        <v>38</v>
      </c>
      <c r="C16" s="76" t="s">
        <v>177</v>
      </c>
      <c r="D16" s="45">
        <v>12.89349808767286</v>
      </c>
      <c r="E16" s="45">
        <v>12.89349808767286</v>
      </c>
      <c r="F16" s="45">
        <v>13.340060411802757</v>
      </c>
    </row>
    <row r="17" spans="1:6" s="17" customFormat="1" ht="12" customHeight="1" x14ac:dyDescent="0.2">
      <c r="A17" s="30">
        <v>2011</v>
      </c>
      <c r="B17" s="19" t="s">
        <v>38</v>
      </c>
      <c r="C17" s="76" t="s">
        <v>177</v>
      </c>
      <c r="D17" s="45">
        <v>11.93563098573196</v>
      </c>
      <c r="E17" s="45">
        <v>11.93563098573196</v>
      </c>
      <c r="F17" s="45">
        <v>14.320898663005966</v>
      </c>
    </row>
    <row r="18" spans="1:6" s="17" customFormat="1" ht="12" customHeight="1" x14ac:dyDescent="0.2">
      <c r="A18" s="30">
        <v>2012</v>
      </c>
      <c r="B18" s="19" t="s">
        <v>38</v>
      </c>
      <c r="C18" s="76" t="s">
        <v>177</v>
      </c>
      <c r="D18" s="45">
        <v>10.406398756252733</v>
      </c>
      <c r="E18" s="45">
        <v>10.406398756252733</v>
      </c>
      <c r="F18" s="45">
        <v>10.637083978990148</v>
      </c>
    </row>
    <row r="19" spans="1:6" s="17" customFormat="1" ht="12" customHeight="1" x14ac:dyDescent="0.2">
      <c r="A19" s="30">
        <v>2013</v>
      </c>
      <c r="B19" s="19" t="s">
        <v>38</v>
      </c>
      <c r="C19" s="76" t="s">
        <v>177</v>
      </c>
      <c r="D19" s="45">
        <v>7.1344434853459315</v>
      </c>
      <c r="E19" s="45">
        <v>7.1344434853459315</v>
      </c>
      <c r="F19" s="45">
        <v>8.1059011185939269</v>
      </c>
    </row>
    <row r="20" spans="1:6" s="17" customFormat="1" ht="12" customHeight="1" x14ac:dyDescent="0.2">
      <c r="A20" s="30">
        <v>2014</v>
      </c>
      <c r="B20" s="19" t="s">
        <v>38</v>
      </c>
      <c r="C20" s="76" t="s">
        <v>177</v>
      </c>
      <c r="D20" s="45">
        <v>6.4</v>
      </c>
      <c r="E20" s="45">
        <v>6.4</v>
      </c>
      <c r="F20" s="45">
        <v>6.97529153829195</v>
      </c>
    </row>
    <row r="21" spans="1:6" s="17" customFormat="1" ht="12" customHeight="1" x14ac:dyDescent="0.2">
      <c r="A21" s="30">
        <v>2015</v>
      </c>
      <c r="B21" s="19" t="s">
        <v>38</v>
      </c>
      <c r="C21" s="76" t="s">
        <v>177</v>
      </c>
      <c r="D21" s="45">
        <v>4</v>
      </c>
      <c r="E21" s="45">
        <v>4</v>
      </c>
      <c r="F21" s="45">
        <v>5.2</v>
      </c>
    </row>
    <row r="22" spans="1:6" s="17" customFormat="1" ht="12" customHeight="1" x14ac:dyDescent="0.2">
      <c r="A22" s="30">
        <v>2016</v>
      </c>
      <c r="B22" s="19" t="s">
        <v>38</v>
      </c>
      <c r="C22" s="76" t="s">
        <v>177</v>
      </c>
      <c r="D22" s="45">
        <v>5.1215880893300314</v>
      </c>
      <c r="E22" s="45">
        <v>5.1215880893300314</v>
      </c>
      <c r="F22" s="45">
        <v>5.6097907509560896</v>
      </c>
    </row>
    <row r="23" spans="1:6" s="17" customFormat="1" ht="12" customHeight="1" x14ac:dyDescent="0.2">
      <c r="A23" s="30">
        <v>2017</v>
      </c>
      <c r="B23" s="19" t="s">
        <v>38</v>
      </c>
      <c r="C23" s="76" t="s">
        <v>177</v>
      </c>
      <c r="D23" s="45">
        <v>7.6901386389804038</v>
      </c>
      <c r="E23" s="45">
        <v>7.6901386389804038</v>
      </c>
      <c r="F23" s="45">
        <v>5.6909367258977772</v>
      </c>
    </row>
    <row r="24" spans="1:6" s="17" customFormat="1" ht="12" customHeight="1" x14ac:dyDescent="0.2">
      <c r="A24" s="31">
        <v>2018</v>
      </c>
      <c r="B24" s="32" t="s">
        <v>38</v>
      </c>
      <c r="C24" s="77" t="s">
        <v>177</v>
      </c>
      <c r="D24" s="46">
        <v>9.0391022268981214</v>
      </c>
      <c r="E24" s="46">
        <v>9.0391022268981214</v>
      </c>
      <c r="F24" s="46">
        <v>7.8679425647000034</v>
      </c>
    </row>
    <row r="25" spans="1:6" s="17" customFormat="1" ht="19.5" customHeight="1" x14ac:dyDescent="0.2">
      <c r="A25" s="30">
        <v>2017</v>
      </c>
      <c r="B25" s="19" t="s">
        <v>39</v>
      </c>
      <c r="C25" s="45">
        <v>0.36699999999999999</v>
      </c>
      <c r="D25" s="45">
        <v>0.36823718251346449</v>
      </c>
      <c r="E25" s="45">
        <v>4.7230163890002563</v>
      </c>
      <c r="F25" s="45">
        <v>5.6270020435985835</v>
      </c>
    </row>
    <row r="26" spans="1:6" s="17" customFormat="1" ht="12" customHeight="1" x14ac:dyDescent="0.2">
      <c r="A26" s="30"/>
      <c r="B26" s="19" t="s">
        <v>40</v>
      </c>
      <c r="C26" s="45">
        <v>0.32850000000000001</v>
      </c>
      <c r="D26" s="45">
        <v>0.69870644887168876</v>
      </c>
      <c r="E26" s="45">
        <v>4.8670562822975549</v>
      </c>
      <c r="F26" s="45">
        <v>5.6665062983238812</v>
      </c>
    </row>
    <row r="27" spans="1:6" s="17" customFormat="1" ht="12" customHeight="1" x14ac:dyDescent="0.2">
      <c r="A27" s="30"/>
      <c r="B27" s="19" t="s">
        <v>41</v>
      </c>
      <c r="C27" s="45">
        <v>0.78439999999999999</v>
      </c>
      <c r="D27" s="45">
        <v>1.4918326881314226</v>
      </c>
      <c r="E27" s="45">
        <v>4.8593717305790207</v>
      </c>
      <c r="F27" s="45">
        <v>5.6793456900407824</v>
      </c>
    </row>
    <row r="28" spans="1:6" s="17" customFormat="1" ht="12" customHeight="1" x14ac:dyDescent="0.2">
      <c r="A28" s="30"/>
      <c r="B28" s="19" t="s">
        <v>42</v>
      </c>
      <c r="C28" s="45">
        <v>1.1586000000000001</v>
      </c>
      <c r="D28" s="45">
        <v>2.6626380889434476</v>
      </c>
      <c r="E28" s="45">
        <v>4.3474088291746593</v>
      </c>
      <c r="F28" s="45">
        <v>5.3667599897262441</v>
      </c>
    </row>
    <row r="29" spans="1:6" s="17" customFormat="1" ht="12" customHeight="1" x14ac:dyDescent="0.2">
      <c r="A29" s="30"/>
      <c r="B29" s="19" t="s">
        <v>43</v>
      </c>
      <c r="C29" s="45">
        <v>-0.39389999999999997</v>
      </c>
      <c r="D29" s="45">
        <v>2.256632990274765</v>
      </c>
      <c r="E29" s="45">
        <v>3.4581581964080899</v>
      </c>
      <c r="F29" s="45">
        <v>5.1331691605614793</v>
      </c>
    </row>
    <row r="30" spans="1:6" s="17" customFormat="1" ht="12" customHeight="1" x14ac:dyDescent="0.2">
      <c r="A30" s="30"/>
      <c r="B30" s="19" t="s">
        <v>44</v>
      </c>
      <c r="C30" s="45">
        <v>1.7617728531855947</v>
      </c>
      <c r="D30" s="45">
        <v>4.0581625908790553</v>
      </c>
      <c r="E30" s="45">
        <v>5.7556856347759311</v>
      </c>
      <c r="F30" s="45">
        <v>5.1526294551005325</v>
      </c>
    </row>
    <row r="31" spans="1:6" s="17" customFormat="1" ht="12" customHeight="1" x14ac:dyDescent="0.2">
      <c r="A31" s="30"/>
      <c r="B31" s="19" t="s">
        <v>45</v>
      </c>
      <c r="C31" s="45">
        <v>1.597276441208062</v>
      </c>
      <c r="D31" s="45">
        <v>5.7174398947941407</v>
      </c>
      <c r="E31" s="45">
        <v>7.1808031497963887</v>
      </c>
      <c r="F31" s="45">
        <v>5.2971597051605146</v>
      </c>
    </row>
    <row r="32" spans="1:6" s="17" customFormat="1" ht="12" customHeight="1" x14ac:dyDescent="0.2">
      <c r="A32" s="30"/>
      <c r="B32" s="19" t="s">
        <v>46</v>
      </c>
      <c r="C32" s="45">
        <v>-0.5284028353481296</v>
      </c>
      <c r="D32" s="45">
        <v>5.1588259449325991</v>
      </c>
      <c r="E32" s="45">
        <v>6.5109183188821085</v>
      </c>
      <c r="F32" s="45">
        <v>5.3833673551906935</v>
      </c>
    </row>
    <row r="33" spans="1:6" s="17" customFormat="1" ht="12.75" customHeight="1" x14ac:dyDescent="0.2">
      <c r="A33" s="30"/>
      <c r="B33" s="19" t="s">
        <v>47</v>
      </c>
      <c r="C33" s="45">
        <v>0.2237930439178637</v>
      </c>
      <c r="D33" s="45">
        <v>5.3941640824630488</v>
      </c>
      <c r="E33" s="45">
        <v>6.3859084142418698</v>
      </c>
      <c r="F33" s="45">
        <v>5.4373014346906334</v>
      </c>
    </row>
    <row r="34" spans="1:6" s="17" customFormat="1" ht="12.75" customHeight="1" x14ac:dyDescent="0.2">
      <c r="A34" s="30"/>
      <c r="B34" s="19" t="s">
        <v>48</v>
      </c>
      <c r="C34" s="45">
        <v>0.47464930391207805</v>
      </c>
      <c r="D34" s="45">
        <v>5.8944167486444154</v>
      </c>
      <c r="E34" s="45">
        <v>6.5114245214666244</v>
      </c>
      <c r="F34" s="45">
        <v>5.4962559536458677</v>
      </c>
    </row>
    <row r="35" spans="1:6" s="17" customFormat="1" ht="12.75" customHeight="1" x14ac:dyDescent="0.2">
      <c r="A35" s="30"/>
      <c r="B35" s="19" t="s">
        <v>49</v>
      </c>
      <c r="C35" s="45">
        <v>0.21301332752055036</v>
      </c>
      <c r="D35" s="45">
        <v>6.1199859694191838</v>
      </c>
      <c r="E35" s="45">
        <v>5.881239324148857</v>
      </c>
      <c r="F35" s="45">
        <v>5.4748605936790096</v>
      </c>
    </row>
    <row r="36" spans="1:6" s="17" customFormat="1" ht="12.75" customHeight="1" x14ac:dyDescent="0.2">
      <c r="A36" s="30"/>
      <c r="B36" s="19" t="s">
        <v>38</v>
      </c>
      <c r="C36" s="45">
        <v>1.4796012788898194</v>
      </c>
      <c r="D36" s="45">
        <v>7.6901386389804038</v>
      </c>
      <c r="E36" s="45">
        <v>7.6901386389804038</v>
      </c>
      <c r="F36" s="45">
        <v>5.6909367258977772</v>
      </c>
    </row>
    <row r="37" spans="1:6" s="17" customFormat="1" ht="12.75" customHeight="1" x14ac:dyDescent="0.2">
      <c r="A37" s="30"/>
      <c r="B37" s="288" t="s">
        <v>973</v>
      </c>
      <c r="C37" s="290" t="s">
        <v>177</v>
      </c>
      <c r="D37" s="290" t="s">
        <v>177</v>
      </c>
      <c r="E37" s="289">
        <v>3</v>
      </c>
      <c r="F37" s="289">
        <v>4</v>
      </c>
    </row>
    <row r="38" spans="1:6" s="17" customFormat="1" ht="17.25" customHeight="1" x14ac:dyDescent="0.2">
      <c r="A38" s="30">
        <v>2018</v>
      </c>
      <c r="B38" s="19" t="s">
        <v>39</v>
      </c>
      <c r="C38" s="45">
        <v>0.34963211050371701</v>
      </c>
      <c r="D38" s="45">
        <v>0.34963211050371701</v>
      </c>
      <c r="E38" s="45">
        <v>7.6708794021247639</v>
      </c>
      <c r="F38" s="45">
        <v>5.936774822385571</v>
      </c>
    </row>
    <row r="39" spans="1:6" s="17" customFormat="1" ht="12" customHeight="1" x14ac:dyDescent="0.2">
      <c r="A39" s="30"/>
      <c r="B39" s="19" t="s">
        <v>40</v>
      </c>
      <c r="C39" s="45">
        <v>0.3301952546276965</v>
      </c>
      <c r="D39" s="45">
        <v>0.6809818337689677</v>
      </c>
      <c r="E39" s="45">
        <v>7.6726949413424395</v>
      </c>
      <c r="F39" s="45">
        <v>6.1699681701381071</v>
      </c>
    </row>
    <row r="40" spans="1:6" s="17" customFormat="1" ht="12" customHeight="1" x14ac:dyDescent="0.2">
      <c r="A40" s="30"/>
      <c r="B40" s="19" t="s">
        <v>41</v>
      </c>
      <c r="C40" s="45">
        <v>0.36940822621454039</v>
      </c>
      <c r="D40" s="45">
        <v>1.0529056628964861</v>
      </c>
      <c r="E40" s="45">
        <v>7.2293511529640586</v>
      </c>
      <c r="F40" s="45">
        <v>6.366376371376159</v>
      </c>
    </row>
    <row r="41" spans="1:6" s="17" customFormat="1" ht="12" customHeight="1" x14ac:dyDescent="0.2">
      <c r="A41" s="30"/>
      <c r="B41" s="19" t="s">
        <v>42</v>
      </c>
      <c r="C41" s="45">
        <v>0.51464790538191529</v>
      </c>
      <c r="D41" s="45">
        <v>1.5729723252181582</v>
      </c>
      <c r="E41" s="45">
        <v>6.5467635157961501</v>
      </c>
      <c r="F41" s="45">
        <v>6.5472455769431726</v>
      </c>
    </row>
    <row r="42" spans="1:6" s="17" customFormat="1" ht="12" customHeight="1" x14ac:dyDescent="0.2">
      <c r="A42" s="30"/>
      <c r="B42" s="19" t="s">
        <v>43</v>
      </c>
      <c r="C42" s="45">
        <v>0.35524761258021176</v>
      </c>
      <c r="D42" s="45">
        <v>1.9338078844302498</v>
      </c>
      <c r="E42" s="45">
        <v>7.3481191409374036</v>
      </c>
      <c r="F42" s="45">
        <v>6.8688150646730506</v>
      </c>
    </row>
    <row r="43" spans="1:6" s="17" customFormat="1" ht="12" customHeight="1" x14ac:dyDescent="0.2">
      <c r="A43" s="30"/>
      <c r="B43" s="19" t="s">
        <v>44</v>
      </c>
      <c r="C43" s="45">
        <v>1.0409983290577074</v>
      </c>
      <c r="D43" s="45">
        <v>2.9949371212520504</v>
      </c>
      <c r="E43" s="45">
        <v>6.5926455393823247</v>
      </c>
      <c r="F43" s="45">
        <v>6.9354508378653312</v>
      </c>
    </row>
    <row r="44" spans="1:6" s="17" customFormat="1" ht="12" customHeight="1" x14ac:dyDescent="0.2">
      <c r="A44" s="30"/>
      <c r="B44" s="19" t="s">
        <v>45</v>
      </c>
      <c r="C44" s="45">
        <v>0.49374308334042549</v>
      </c>
      <c r="D44" s="45">
        <v>3.4981588637559069</v>
      </c>
      <c r="E44" s="45">
        <v>5.4300258997945772</v>
      </c>
      <c r="F44" s="45">
        <v>6.7843023986262629</v>
      </c>
    </row>
    <row r="45" spans="1:6" s="17" customFormat="1" ht="12" customHeight="1" x14ac:dyDescent="0.2">
      <c r="A45" s="30"/>
      <c r="B45" s="19" t="s">
        <v>46</v>
      </c>
      <c r="C45" s="45">
        <v>1.5078356628547285</v>
      </c>
      <c r="D45" s="45">
        <v>5.0587410135016553</v>
      </c>
      <c r="E45" s="45">
        <v>7.5866403304004404</v>
      </c>
      <c r="F45" s="45">
        <v>6.8754211486202532</v>
      </c>
    </row>
    <row r="46" spans="1:6" s="17" customFormat="1" ht="12.75" customHeight="1" x14ac:dyDescent="0.2">
      <c r="A46" s="30"/>
      <c r="B46" s="19" t="s">
        <v>47</v>
      </c>
      <c r="C46" s="45">
        <v>1.8192439288992723</v>
      </c>
      <c r="D46" s="45">
        <v>6.9700157811678043</v>
      </c>
      <c r="E46" s="45">
        <v>9.2985756517065319</v>
      </c>
      <c r="F46" s="45">
        <v>7.1231142101313649</v>
      </c>
    </row>
    <row r="47" spans="1:6" s="17" customFormat="1" ht="12.75" customHeight="1" x14ac:dyDescent="0.2">
      <c r="A47" s="30"/>
      <c r="B47" s="19" t="s">
        <v>48</v>
      </c>
      <c r="C47" s="45">
        <v>1.3195639701663708</v>
      </c>
      <c r="D47" s="45">
        <v>8.3815535682973952</v>
      </c>
      <c r="E47" s="45">
        <v>9.7771068288784235</v>
      </c>
      <c r="F47" s="45">
        <v>7.4385701134444204</v>
      </c>
    </row>
    <row r="48" spans="1:6" s="17" customFormat="1" ht="12.75" customHeight="1" x14ac:dyDescent="0.2">
      <c r="A48" s="30"/>
      <c r="B48" s="19" t="s">
        <v>49</v>
      </c>
      <c r="C48" s="45">
        <v>-0.33166154343957643</v>
      </c>
      <c r="D48" s="45">
        <v>8.022093634928984</v>
      </c>
      <c r="E48" s="45">
        <v>9.6271910312305309</v>
      </c>
      <c r="F48" s="45">
        <v>7.7513734052336636</v>
      </c>
    </row>
    <row r="49" spans="1:6" s="17" customFormat="1" ht="12.75" customHeight="1" x14ac:dyDescent="0.2">
      <c r="A49" s="30"/>
      <c r="B49" s="19" t="s">
        <v>38</v>
      </c>
      <c r="C49" s="45">
        <v>0.94148202256312263</v>
      </c>
      <c r="D49" s="45">
        <v>9.0391022268981214</v>
      </c>
      <c r="E49" s="45">
        <v>9.0391022268981214</v>
      </c>
      <c r="F49" s="45">
        <v>7.8679425647000034</v>
      </c>
    </row>
    <row r="50" spans="1:6" s="17" customFormat="1" ht="12.75" customHeight="1" x14ac:dyDescent="0.2">
      <c r="A50" s="30"/>
      <c r="B50" s="288" t="s">
        <v>973</v>
      </c>
      <c r="C50" s="290" t="s">
        <v>177</v>
      </c>
      <c r="D50" s="290" t="s">
        <v>177</v>
      </c>
      <c r="E50" s="289">
        <v>6</v>
      </c>
      <c r="F50" s="289">
        <v>6.8</v>
      </c>
    </row>
    <row r="51" spans="1:6" s="17" customFormat="1" ht="17.25" customHeight="1" x14ac:dyDescent="0.2">
      <c r="A51" s="30">
        <v>2019</v>
      </c>
      <c r="B51" s="19" t="s">
        <v>39</v>
      </c>
      <c r="C51" s="80">
        <v>-0.25729677574978238</v>
      </c>
      <c r="D51" s="45">
        <v>-0.25729677574978238</v>
      </c>
      <c r="E51" s="45">
        <v>8.3784728289358679</v>
      </c>
      <c r="F51" s="45">
        <v>7.9278191497236694</v>
      </c>
    </row>
    <row r="52" spans="1:6" s="17" customFormat="1" ht="12" customHeight="1" x14ac:dyDescent="0.2">
      <c r="A52" s="30"/>
      <c r="B52" s="19" t="s">
        <v>40</v>
      </c>
      <c r="C52" s="45">
        <v>1.1043933897622038</v>
      </c>
      <c r="D52" s="45">
        <v>0.84425504542895435</v>
      </c>
      <c r="E52" s="45">
        <v>9.2223286597579168</v>
      </c>
      <c r="F52" s="45">
        <v>8.0590740689433495</v>
      </c>
    </row>
    <row r="53" spans="1:6" s="17" customFormat="1" ht="12" customHeight="1" x14ac:dyDescent="0.2">
      <c r="A53" s="30"/>
      <c r="B53" s="19" t="s">
        <v>41</v>
      </c>
      <c r="C53" s="45">
        <v>0.26311593047361193</v>
      </c>
      <c r="D53" s="45">
        <v>1.1095923454209178</v>
      </c>
      <c r="E53" s="45">
        <v>9.1011625889293679</v>
      </c>
      <c r="F53" s="45">
        <v>8.2150607091883376</v>
      </c>
    </row>
    <row r="54" spans="1:6" s="17" customFormat="1" ht="12" customHeight="1" x14ac:dyDescent="0.2">
      <c r="A54" s="30"/>
      <c r="B54" s="19" t="s">
        <v>42</v>
      </c>
      <c r="C54" s="45">
        <v>0.42147117296222891</v>
      </c>
      <c r="D54" s="45">
        <v>1.5357401302564799</v>
      </c>
      <c r="E54" s="45">
        <v>9.003021148036261</v>
      </c>
      <c r="F54" s="45">
        <v>8.4164686191373193</v>
      </c>
    </row>
    <row r="55" spans="1:6" s="17" customFormat="1" ht="12" customHeight="1" x14ac:dyDescent="0.2">
      <c r="A55" s="30"/>
      <c r="B55" s="19" t="s">
        <v>43</v>
      </c>
      <c r="C55" s="45">
        <v>0.38010769718086479</v>
      </c>
      <c r="D55" s="45">
        <v>1.9216852938811702</v>
      </c>
      <c r="E55" s="45">
        <v>9.0314811629107261</v>
      </c>
      <c r="F55" s="45">
        <v>8.5540001489499815</v>
      </c>
    </row>
    <row r="56" spans="1:6" s="17" customFormat="1" ht="12" customHeight="1" x14ac:dyDescent="0.2">
      <c r="A56" s="30"/>
      <c r="B56" s="19" t="s">
        <v>44</v>
      </c>
      <c r="C56" s="45">
        <v>0.59955822025874461</v>
      </c>
      <c r="D56" s="45">
        <v>2.5327651362868853</v>
      </c>
      <c r="E56" s="45">
        <v>8.555375840640167</v>
      </c>
      <c r="F56" s="45">
        <v>8.7121577849550214</v>
      </c>
    </row>
    <row r="57" spans="1:6" s="17" customFormat="1" ht="12.75" customHeight="1" x14ac:dyDescent="0.2">
      <c r="A57" s="31"/>
      <c r="B57" s="291" t="s">
        <v>973</v>
      </c>
      <c r="C57" s="292" t="s">
        <v>177</v>
      </c>
      <c r="D57" s="292" t="s">
        <v>177</v>
      </c>
      <c r="E57" s="293">
        <v>7.8</v>
      </c>
      <c r="F57" s="293">
        <v>8.4</v>
      </c>
    </row>
    <row r="58" spans="1:6" s="17" customFormat="1" ht="21.75" customHeight="1" x14ac:dyDescent="0.2">
      <c r="A58" s="54" t="s">
        <v>16</v>
      </c>
      <c r="B58" s="355" t="s">
        <v>974</v>
      </c>
      <c r="C58" s="355"/>
      <c r="D58" s="355"/>
      <c r="E58" s="355"/>
      <c r="F58" s="355"/>
    </row>
    <row r="59" spans="1:6" s="17" customFormat="1" ht="15" customHeight="1" x14ac:dyDescent="0.2">
      <c r="A59" s="53" t="s">
        <v>205</v>
      </c>
      <c r="B59" s="239" t="s">
        <v>975</v>
      </c>
      <c r="C59" s="55"/>
      <c r="D59" s="55"/>
      <c r="E59" s="55"/>
      <c r="F59" s="55"/>
    </row>
  </sheetData>
  <mergeCells count="1">
    <mergeCell ref="B58:F58"/>
  </mergeCells>
  <conditionalFormatting sqref="C11:C23">
    <cfRule type="cellIs" dxfId="208" priority="5" operator="between">
      <formula>9999</formula>
      <formula>-9999</formula>
    </cfRule>
  </conditionalFormatting>
  <conditionalFormatting sqref="C24">
    <cfRule type="cellIs" dxfId="207" priority="4" operator="between">
      <formula>9999</formula>
      <formula>-9999</formula>
    </cfRule>
  </conditionalFormatting>
  <conditionalFormatting sqref="C37:D37">
    <cfRule type="cellIs" dxfId="206" priority="3" operator="between">
      <formula>9999</formula>
      <formula>-9999</formula>
    </cfRule>
  </conditionalFormatting>
  <conditionalFormatting sqref="C50:D50">
    <cfRule type="cellIs" dxfId="205" priority="2" operator="between">
      <formula>9999</formula>
      <formula>-9999</formula>
    </cfRule>
  </conditionalFormatting>
  <conditionalFormatting sqref="C57:D57">
    <cfRule type="cellIs" dxfId="204" priority="1" operator="between">
      <formula>9999</formula>
      <formula>-9999</formula>
    </cfRule>
  </conditionalFormatting>
  <hyperlinks>
    <hyperlink ref="A5" location="Índice!A62" display="Índice"/>
  </hyperlinks>
  <printOptions horizontalCentered="1"/>
  <pageMargins left="0.59055118110236227" right="0.43307086614173229" top="0.51181102362204722" bottom="0.51181102362204722" header="0" footer="0.23622047244094491"/>
  <pageSetup paperSize="9" scale="98" orientation="portrait" r:id="rId1"/>
  <headerFooter scaleWithDoc="0"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EB181"/>
  <sheetViews>
    <sheetView showGridLines="0" topLeftCell="A34" zoomScale="120" zoomScaleNormal="120" zoomScalePageLayoutView="120" workbookViewId="0">
      <selection activeCell="A56" sqref="A56"/>
    </sheetView>
  </sheetViews>
  <sheetFormatPr defaultColWidth="7.85546875" defaultRowHeight="12.75" x14ac:dyDescent="0.2"/>
  <cols>
    <col min="1" max="1" width="37.85546875" style="3" customWidth="1"/>
    <col min="2" max="7" width="5.7109375" style="9" customWidth="1"/>
    <col min="8" max="16384" width="7.85546875" style="2"/>
  </cols>
  <sheetData>
    <row r="1" spans="1:132" s="17" customFormat="1" x14ac:dyDescent="0.2"/>
    <row r="2" spans="1:132" s="17" customFormat="1" x14ac:dyDescent="0.2"/>
    <row r="3" spans="1:132" s="17" customFormat="1" x14ac:dyDescent="0.2"/>
    <row r="4" spans="1:132" s="17" customFormat="1" x14ac:dyDescent="0.2"/>
    <row r="5" spans="1:132" s="17" customFormat="1" x14ac:dyDescent="0.2">
      <c r="A5" s="147" t="s">
        <v>203</v>
      </c>
    </row>
    <row r="6" spans="1:132" s="17" customFormat="1" ht="18.75" x14ac:dyDescent="0.3">
      <c r="A6" s="26" t="s">
        <v>201</v>
      </c>
    </row>
    <row r="7" spans="1:132" s="17" customFormat="1" x14ac:dyDescent="0.2"/>
    <row r="8" spans="1:132" s="17" customFormat="1" ht="18" customHeight="1" x14ac:dyDescent="0.2">
      <c r="A8" s="282" t="s">
        <v>976</v>
      </c>
      <c r="B8" s="18"/>
      <c r="C8" s="18"/>
      <c r="D8" s="18"/>
      <c r="E8" s="18"/>
    </row>
    <row r="9" spans="1:132" s="10" customFormat="1" ht="13.5" customHeight="1" x14ac:dyDescent="0.25">
      <c r="A9" s="24"/>
      <c r="B9" s="335">
        <v>2014</v>
      </c>
      <c r="C9" s="335">
        <v>2015</v>
      </c>
      <c r="D9" s="335">
        <v>2016</v>
      </c>
      <c r="E9" s="266">
        <v>2017</v>
      </c>
      <c r="F9" s="332">
        <v>2018</v>
      </c>
      <c r="G9" s="333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</row>
    <row r="10" spans="1:132" s="10" customFormat="1" ht="13.5" customHeight="1" x14ac:dyDescent="0.25">
      <c r="A10" s="25"/>
      <c r="B10" s="336"/>
      <c r="C10" s="336"/>
      <c r="D10" s="336"/>
      <c r="E10" s="252" t="s">
        <v>3</v>
      </c>
      <c r="F10" s="252" t="s">
        <v>17</v>
      </c>
      <c r="G10" s="252" t="s">
        <v>3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</row>
    <row r="11" spans="1:132" s="10" customFormat="1" ht="15" customHeight="1" x14ac:dyDescent="0.25">
      <c r="A11" s="43" t="s">
        <v>374</v>
      </c>
      <c r="B11" s="176">
        <v>-103.9</v>
      </c>
      <c r="C11" s="176">
        <v>-68.7</v>
      </c>
      <c r="D11" s="176">
        <v>-61.5</v>
      </c>
      <c r="E11" s="176">
        <v>-78.599999999999994</v>
      </c>
      <c r="F11" s="177">
        <v>-31.7</v>
      </c>
      <c r="G11" s="176">
        <v>-62.8</v>
      </c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</row>
    <row r="12" spans="1:132" s="10" customFormat="1" ht="13.5" customHeight="1" x14ac:dyDescent="0.25">
      <c r="A12" s="69" t="s">
        <v>51</v>
      </c>
      <c r="B12" s="178">
        <v>-127.39999999999999</v>
      </c>
      <c r="C12" s="178">
        <v>-107.7</v>
      </c>
      <c r="D12" s="178">
        <v>-105.5</v>
      </c>
      <c r="E12" s="178">
        <v>-112.5</v>
      </c>
      <c r="F12" s="179">
        <v>-141.30000000000001</v>
      </c>
      <c r="G12" s="178">
        <v>-116.8</v>
      </c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</row>
    <row r="13" spans="1:132" s="10" customFormat="1" ht="12" customHeight="1" x14ac:dyDescent="0.25">
      <c r="A13" s="70" t="s">
        <v>459</v>
      </c>
      <c r="B13" s="178">
        <v>17.2</v>
      </c>
      <c r="C13" s="178">
        <v>11.3</v>
      </c>
      <c r="D13" s="178">
        <v>13.6</v>
      </c>
      <c r="E13" s="178">
        <v>15.2</v>
      </c>
      <c r="F13" s="179">
        <v>14</v>
      </c>
      <c r="G13" s="178">
        <v>16</v>
      </c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</row>
    <row r="14" spans="1:132" s="10" customFormat="1" ht="12" customHeight="1" x14ac:dyDescent="0.25">
      <c r="A14" s="71" t="s">
        <v>977</v>
      </c>
      <c r="B14" s="178">
        <v>9.1999999999999993</v>
      </c>
      <c r="C14" s="178">
        <v>7.9</v>
      </c>
      <c r="D14" s="178">
        <v>8.6</v>
      </c>
      <c r="E14" s="178">
        <v>8.6</v>
      </c>
      <c r="F14" s="179">
        <v>11.3</v>
      </c>
      <c r="G14" s="178">
        <v>8.1999999999999993</v>
      </c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</row>
    <row r="15" spans="1:132" s="10" customFormat="1" ht="12" customHeight="1" x14ac:dyDescent="0.25">
      <c r="A15" s="71" t="s">
        <v>978</v>
      </c>
      <c r="B15" s="178">
        <v>7</v>
      </c>
      <c r="C15" s="178">
        <v>2.2000000000000002</v>
      </c>
      <c r="D15" s="178">
        <v>3.2</v>
      </c>
      <c r="E15" s="178">
        <v>6.3</v>
      </c>
      <c r="F15" s="179">
        <v>5.0999999999999996</v>
      </c>
      <c r="G15" s="178">
        <v>6.8</v>
      </c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</row>
    <row r="16" spans="1:132" s="10" customFormat="1" ht="12" customHeight="1" x14ac:dyDescent="0.25">
      <c r="A16" s="70" t="s">
        <v>216</v>
      </c>
      <c r="B16" s="178">
        <v>-144.6</v>
      </c>
      <c r="C16" s="178">
        <v>-119</v>
      </c>
      <c r="D16" s="178">
        <v>-119.1</v>
      </c>
      <c r="E16" s="178">
        <v>-128.66999999999999</v>
      </c>
      <c r="F16" s="179">
        <v>-155.30000000000001</v>
      </c>
      <c r="G16" s="178">
        <v>-132.86000000000001</v>
      </c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</row>
    <row r="17" spans="1:132" s="10" customFormat="1" ht="12" customHeight="1" x14ac:dyDescent="0.25">
      <c r="A17" s="71" t="s">
        <v>979</v>
      </c>
      <c r="B17" s="178">
        <v>-42.5</v>
      </c>
      <c r="C17" s="178">
        <v>-34.299999999999997</v>
      </c>
      <c r="D17" s="178">
        <v>-36.1</v>
      </c>
      <c r="E17" s="178">
        <v>-31.58</v>
      </c>
      <c r="F17" s="179">
        <v>-38.4</v>
      </c>
      <c r="G17" s="178">
        <v>-31.13</v>
      </c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</row>
    <row r="18" spans="1:132" s="10" customFormat="1" ht="12" customHeight="1" x14ac:dyDescent="0.25">
      <c r="A18" s="71" t="s">
        <v>980</v>
      </c>
      <c r="B18" s="178">
        <v>-30.3</v>
      </c>
      <c r="C18" s="178">
        <v>-27.9</v>
      </c>
      <c r="D18" s="178">
        <v>-31.2</v>
      </c>
      <c r="E18" s="178">
        <v>-33.51</v>
      </c>
      <c r="F18" s="179">
        <v>-68.3</v>
      </c>
      <c r="G18" s="178">
        <v>-31.31</v>
      </c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</row>
    <row r="19" spans="1:132" s="10" customFormat="1" ht="12" customHeight="1" x14ac:dyDescent="0.25">
      <c r="A19" s="71" t="s">
        <v>981</v>
      </c>
      <c r="B19" s="178">
        <v>-41.1</v>
      </c>
      <c r="C19" s="178">
        <v>-31.3</v>
      </c>
      <c r="D19" s="178">
        <v>-21.7</v>
      </c>
      <c r="E19" s="178">
        <v>-27.8</v>
      </c>
      <c r="F19" s="179">
        <v>-39.200000000000003</v>
      </c>
      <c r="G19" s="178">
        <v>-33.630000000000003</v>
      </c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</row>
    <row r="20" spans="1:132" s="10" customFormat="1" ht="13.5" customHeight="1" x14ac:dyDescent="0.25">
      <c r="A20" s="69" t="s">
        <v>953</v>
      </c>
      <c r="B20" s="178">
        <v>-14.6</v>
      </c>
      <c r="C20" s="178">
        <v>11.6</v>
      </c>
      <c r="D20" s="178">
        <v>17.2</v>
      </c>
      <c r="E20" s="178">
        <v>5.0199999999999996</v>
      </c>
      <c r="F20" s="179">
        <v>34.300000000000004</v>
      </c>
      <c r="G20" s="178">
        <v>16.809999999999999</v>
      </c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</row>
    <row r="21" spans="1:132" s="10" customFormat="1" ht="12" customHeight="1" x14ac:dyDescent="0.25">
      <c r="A21" s="70" t="s">
        <v>52</v>
      </c>
      <c r="B21" s="178">
        <v>69.900000000000006</v>
      </c>
      <c r="C21" s="178">
        <v>78.7</v>
      </c>
      <c r="D21" s="178">
        <v>82.9</v>
      </c>
      <c r="E21" s="178">
        <v>70.5</v>
      </c>
      <c r="F21" s="179">
        <v>97.4</v>
      </c>
      <c r="G21" s="178">
        <v>82.2</v>
      </c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</row>
    <row r="22" spans="1:132" s="10" customFormat="1" ht="12" customHeight="1" x14ac:dyDescent="0.25">
      <c r="A22" s="71" t="s">
        <v>376</v>
      </c>
      <c r="B22" s="178">
        <v>56</v>
      </c>
      <c r="C22" s="178">
        <v>62.1</v>
      </c>
      <c r="D22" s="178">
        <v>68.8</v>
      </c>
      <c r="E22" s="178">
        <v>59.88</v>
      </c>
      <c r="F22" s="179">
        <v>81.400000000000006</v>
      </c>
      <c r="G22" s="178">
        <v>71.94</v>
      </c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</row>
    <row r="23" spans="1:132" s="10" customFormat="1" ht="12" customHeight="1" x14ac:dyDescent="0.25">
      <c r="A23" s="70" t="s">
        <v>53</v>
      </c>
      <c r="B23" s="178">
        <v>-84.6</v>
      </c>
      <c r="C23" s="178">
        <v>-67.099999999999994</v>
      </c>
      <c r="D23" s="178">
        <v>-65.7</v>
      </c>
      <c r="E23" s="178">
        <v>-65.48</v>
      </c>
      <c r="F23" s="179">
        <v>-63.1</v>
      </c>
      <c r="G23" s="178">
        <v>-65.400000000000006</v>
      </c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</row>
    <row r="24" spans="1:132" s="10" customFormat="1" ht="12" customHeight="1" x14ac:dyDescent="0.25">
      <c r="A24" s="71" t="s">
        <v>982</v>
      </c>
      <c r="B24" s="178">
        <v>-26</v>
      </c>
      <c r="C24" s="178">
        <v>-24.5</v>
      </c>
      <c r="D24" s="178">
        <v>-25.2</v>
      </c>
      <c r="E24" s="178">
        <v>-24.35</v>
      </c>
      <c r="F24" s="295" t="s">
        <v>177</v>
      </c>
      <c r="G24" s="178">
        <v>-20.83</v>
      </c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</row>
    <row r="25" spans="1:132" s="10" customFormat="1" ht="13.5" customHeight="1" x14ac:dyDescent="0.25">
      <c r="A25" s="69" t="s">
        <v>377</v>
      </c>
      <c r="B25" s="178">
        <v>6.7</v>
      </c>
      <c r="C25" s="178">
        <v>-2.9</v>
      </c>
      <c r="D25" s="178">
        <v>-2.9</v>
      </c>
      <c r="E25" s="178">
        <v>-0.39</v>
      </c>
      <c r="F25" s="179">
        <v>-5.0999999999999943</v>
      </c>
      <c r="G25" s="178">
        <v>1.81</v>
      </c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</row>
    <row r="26" spans="1:132" s="10" customFormat="1" ht="12" customHeight="1" x14ac:dyDescent="0.25">
      <c r="A26" s="70" t="s">
        <v>983</v>
      </c>
      <c r="B26" s="178">
        <v>0.2</v>
      </c>
      <c r="C26" s="178">
        <v>-0.1</v>
      </c>
      <c r="D26" s="178">
        <v>0</v>
      </c>
      <c r="E26" s="178">
        <v>0</v>
      </c>
      <c r="F26" s="295" t="s">
        <v>177</v>
      </c>
      <c r="G26" s="178">
        <v>0</v>
      </c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</row>
    <row r="27" spans="1:132" s="10" customFormat="1" ht="12" customHeight="1" x14ac:dyDescent="0.25">
      <c r="A27" s="70" t="s">
        <v>984</v>
      </c>
      <c r="B27" s="178">
        <v>6.5</v>
      </c>
      <c r="C27" s="178">
        <v>-2.8</v>
      </c>
      <c r="D27" s="178">
        <v>-2.9</v>
      </c>
      <c r="E27" s="178">
        <v>-0.39</v>
      </c>
      <c r="F27" s="295" t="s">
        <v>177</v>
      </c>
      <c r="G27" s="178">
        <v>1.81</v>
      </c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</row>
    <row r="28" spans="1:132" s="10" customFormat="1" ht="12" customHeight="1" x14ac:dyDescent="0.25">
      <c r="A28" s="71" t="s">
        <v>985</v>
      </c>
      <c r="B28" s="178">
        <v>-2.4</v>
      </c>
      <c r="C28" s="178">
        <v>-1.9</v>
      </c>
      <c r="D28" s="178">
        <v>-2.8</v>
      </c>
      <c r="E28" s="178">
        <v>-3.99</v>
      </c>
      <c r="F28" s="295" t="s">
        <v>177</v>
      </c>
      <c r="G28" s="178">
        <v>-2.74</v>
      </c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</row>
    <row r="29" spans="1:132" s="10" customFormat="1" ht="13.5" customHeight="1" x14ac:dyDescent="0.25">
      <c r="A29" s="69" t="s">
        <v>378</v>
      </c>
      <c r="B29" s="178">
        <v>31.5</v>
      </c>
      <c r="C29" s="178">
        <v>24.5</v>
      </c>
      <c r="D29" s="178">
        <v>23.9</v>
      </c>
      <c r="E29" s="178">
        <v>29.3</v>
      </c>
      <c r="F29" s="179">
        <v>43.500000000000007</v>
      </c>
      <c r="G29" s="178">
        <v>38.03</v>
      </c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</row>
    <row r="30" spans="1:132" s="10" customFormat="1" ht="12" customHeight="1" x14ac:dyDescent="0.25">
      <c r="A30" s="70" t="s">
        <v>986</v>
      </c>
      <c r="B30" s="178">
        <v>8.1</v>
      </c>
      <c r="C30" s="178">
        <v>6.4</v>
      </c>
      <c r="D30" s="178">
        <v>8</v>
      </c>
      <c r="E30" s="178">
        <v>12.6</v>
      </c>
      <c r="F30" s="179">
        <v>24.400000000000006</v>
      </c>
      <c r="G30" s="178">
        <v>19.739999999999998</v>
      </c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</row>
    <row r="31" spans="1:132" s="10" customFormat="1" ht="12" customHeight="1" x14ac:dyDescent="0.25">
      <c r="A31" s="71" t="s">
        <v>988</v>
      </c>
      <c r="B31" s="178">
        <v>2.8</v>
      </c>
      <c r="C31" s="178">
        <v>1.7</v>
      </c>
      <c r="D31" s="178">
        <v>1.6</v>
      </c>
      <c r="E31" s="178">
        <v>2.1</v>
      </c>
      <c r="F31" s="295" t="s">
        <v>177</v>
      </c>
      <c r="G31" s="178">
        <v>0.54</v>
      </c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</row>
    <row r="32" spans="1:132" s="10" customFormat="1" ht="12" customHeight="1" x14ac:dyDescent="0.25">
      <c r="A32" s="70" t="s">
        <v>987</v>
      </c>
      <c r="B32" s="178">
        <v>23.3</v>
      </c>
      <c r="C32" s="178">
        <v>18.100000000000001</v>
      </c>
      <c r="D32" s="178">
        <v>15.9</v>
      </c>
      <c r="E32" s="178">
        <v>16.71</v>
      </c>
      <c r="F32" s="179">
        <v>19.100000000000001</v>
      </c>
      <c r="G32" s="178">
        <v>16.29</v>
      </c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</row>
    <row r="33" spans="1:132" s="10" customFormat="1" ht="12" customHeight="1" x14ac:dyDescent="0.25">
      <c r="A33" s="71" t="s">
        <v>227</v>
      </c>
      <c r="B33" s="178">
        <v>25.2</v>
      </c>
      <c r="C33" s="178">
        <v>19.600000000000001</v>
      </c>
      <c r="D33" s="178">
        <v>17.5</v>
      </c>
      <c r="E33" s="178">
        <v>18.190000000000001</v>
      </c>
      <c r="F33" s="295" t="s">
        <v>177</v>
      </c>
      <c r="G33" s="178">
        <v>17.78</v>
      </c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</row>
    <row r="34" spans="1:132" s="10" customFormat="1" ht="15" customHeight="1" x14ac:dyDescent="0.25">
      <c r="A34" s="43" t="s">
        <v>381</v>
      </c>
      <c r="B34" s="176">
        <v>29.6</v>
      </c>
      <c r="C34" s="176">
        <v>32.1</v>
      </c>
      <c r="D34" s="176">
        <v>29.7</v>
      </c>
      <c r="E34" s="176">
        <v>29.7</v>
      </c>
      <c r="F34" s="177">
        <v>20.100000000000001</v>
      </c>
      <c r="G34" s="176">
        <v>29.94</v>
      </c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</row>
    <row r="35" spans="1:132" s="10" customFormat="1" ht="12" customHeight="1" x14ac:dyDescent="0.25">
      <c r="A35" s="20" t="s">
        <v>989</v>
      </c>
      <c r="B35" s="181">
        <v>28.8</v>
      </c>
      <c r="C35" s="181">
        <v>27.3</v>
      </c>
      <c r="D35" s="181">
        <v>26.3</v>
      </c>
      <c r="E35" s="181">
        <v>26.76</v>
      </c>
      <c r="F35" s="182">
        <v>15.9</v>
      </c>
      <c r="G35" s="181">
        <v>26.95</v>
      </c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</row>
    <row r="36" spans="1:132" s="10" customFormat="1" ht="12" customHeight="1" x14ac:dyDescent="0.25">
      <c r="A36" s="20" t="s">
        <v>990</v>
      </c>
      <c r="B36" s="181">
        <v>0.8</v>
      </c>
      <c r="C36" s="181">
        <v>4.8</v>
      </c>
      <c r="D36" s="181">
        <v>3.4</v>
      </c>
      <c r="E36" s="181">
        <v>2.95</v>
      </c>
      <c r="F36" s="182">
        <v>4.2</v>
      </c>
      <c r="G36" s="181">
        <v>2.99</v>
      </c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</row>
    <row r="37" spans="1:132" s="10" customFormat="1" ht="15" customHeight="1" x14ac:dyDescent="0.25">
      <c r="A37" s="18" t="s">
        <v>1000</v>
      </c>
      <c r="B37" s="296">
        <v>-60.4</v>
      </c>
      <c r="C37" s="296">
        <v>-22.9</v>
      </c>
      <c r="D37" s="296">
        <v>-66.5</v>
      </c>
      <c r="E37" s="296">
        <v>-15.57</v>
      </c>
      <c r="F37" s="297">
        <v>42.6</v>
      </c>
      <c r="G37" s="296">
        <v>-65.88</v>
      </c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</row>
    <row r="38" spans="1:132" customFormat="1" ht="12" customHeight="1" x14ac:dyDescent="0.2">
      <c r="A38" s="69" t="s">
        <v>467</v>
      </c>
      <c r="B38" s="178">
        <v>-22.6</v>
      </c>
      <c r="C38" s="178">
        <v>-25.3</v>
      </c>
      <c r="D38" s="178">
        <v>-22.3</v>
      </c>
      <c r="E38" s="178">
        <v>-33.9</v>
      </c>
      <c r="F38" s="179">
        <v>50</v>
      </c>
      <c r="G38" s="178">
        <v>-21.3</v>
      </c>
    </row>
    <row r="39" spans="1:132" customFormat="1" ht="12" customHeight="1" x14ac:dyDescent="0.2">
      <c r="A39" s="70" t="s">
        <v>991</v>
      </c>
      <c r="B39" s="178">
        <v>3.9</v>
      </c>
      <c r="C39" s="178">
        <v>2.7</v>
      </c>
      <c r="D39" s="178">
        <v>1</v>
      </c>
      <c r="E39" s="178">
        <v>0.32</v>
      </c>
      <c r="F39" s="295" t="s">
        <v>177</v>
      </c>
      <c r="G39" s="178">
        <v>2.39</v>
      </c>
    </row>
    <row r="40" spans="1:132" customFormat="1" ht="12" customHeight="1" x14ac:dyDescent="0.2">
      <c r="A40" s="91" t="s">
        <v>992</v>
      </c>
      <c r="B40" s="181">
        <v>26.5</v>
      </c>
      <c r="C40" s="181">
        <v>27.9</v>
      </c>
      <c r="D40" s="181">
        <v>23.3</v>
      </c>
      <c r="E40" s="181">
        <v>34.21</v>
      </c>
      <c r="F40" s="295" t="s">
        <v>177</v>
      </c>
      <c r="G40" s="181">
        <v>23.68</v>
      </c>
    </row>
    <row r="41" spans="1:132" customFormat="1" ht="12" customHeight="1" x14ac:dyDescent="0.2">
      <c r="A41" s="69" t="s">
        <v>59</v>
      </c>
      <c r="B41" s="178">
        <v>6.8</v>
      </c>
      <c r="C41" s="178">
        <v>6.6</v>
      </c>
      <c r="D41" s="178">
        <v>0.6</v>
      </c>
      <c r="E41" s="178">
        <v>0.59</v>
      </c>
      <c r="F41" s="179">
        <v>0</v>
      </c>
      <c r="G41" s="178">
        <v>0.1</v>
      </c>
    </row>
    <row r="42" spans="1:132" customFormat="1" ht="12" customHeight="1" x14ac:dyDescent="0.2">
      <c r="A42" s="70" t="s">
        <v>991</v>
      </c>
      <c r="B42" s="178">
        <v>6.9</v>
      </c>
      <c r="C42" s="178">
        <v>4.2</v>
      </c>
      <c r="D42" s="178">
        <v>0.6</v>
      </c>
      <c r="E42" s="178">
        <v>0.67</v>
      </c>
      <c r="F42" s="295" t="s">
        <v>177</v>
      </c>
      <c r="G42" s="178">
        <v>0.08</v>
      </c>
    </row>
    <row r="43" spans="1:132" customFormat="1" ht="12" customHeight="1" x14ac:dyDescent="0.2">
      <c r="A43" s="91" t="s">
        <v>992</v>
      </c>
      <c r="B43" s="181">
        <v>0</v>
      </c>
      <c r="C43" s="181">
        <v>-2.4</v>
      </c>
      <c r="D43" s="181">
        <v>0</v>
      </c>
      <c r="E43" s="181">
        <v>0.08</v>
      </c>
      <c r="F43" s="295" t="s">
        <v>177</v>
      </c>
      <c r="G43" s="181">
        <v>-0.01</v>
      </c>
    </row>
    <row r="44" spans="1:132" customFormat="1" ht="12" customHeight="1" x14ac:dyDescent="0.2">
      <c r="A44" s="69" t="s">
        <v>993</v>
      </c>
      <c r="B44" s="178">
        <v>-47.2</v>
      </c>
      <c r="C44" s="178">
        <v>-13.8</v>
      </c>
      <c r="D44" s="178">
        <v>-32.200000000000003</v>
      </c>
      <c r="E44" s="178">
        <v>-9.16</v>
      </c>
      <c r="F44" s="179">
        <v>-13.1</v>
      </c>
      <c r="G44" s="178">
        <v>-31.81</v>
      </c>
    </row>
    <row r="45" spans="1:132" customFormat="1" ht="12" customHeight="1" x14ac:dyDescent="0.2">
      <c r="A45" s="70" t="s">
        <v>991</v>
      </c>
      <c r="B45" s="178">
        <v>-28</v>
      </c>
      <c r="C45" s="178">
        <v>7.8</v>
      </c>
      <c r="D45" s="178">
        <v>-19.5</v>
      </c>
      <c r="E45" s="178">
        <v>3.3</v>
      </c>
      <c r="F45" s="295" t="s">
        <v>177</v>
      </c>
      <c r="G45" s="178">
        <v>-36.840000000000003</v>
      </c>
    </row>
    <row r="46" spans="1:132" s="10" customFormat="1" ht="12" customHeight="1" x14ac:dyDescent="0.25">
      <c r="A46" s="98" t="s">
        <v>994</v>
      </c>
      <c r="B46" s="181">
        <v>-17.600000000000001</v>
      </c>
      <c r="C46" s="181">
        <v>-0.8</v>
      </c>
      <c r="D46" s="181">
        <v>-17.600000000000001</v>
      </c>
      <c r="E46" s="181">
        <v>-0.12</v>
      </c>
      <c r="F46" s="295" t="s">
        <v>177</v>
      </c>
      <c r="G46" s="181">
        <v>7.7</v>
      </c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</row>
    <row r="47" spans="1:132" customFormat="1" ht="12" customHeight="1" x14ac:dyDescent="0.2">
      <c r="A47" s="91" t="s">
        <v>992</v>
      </c>
      <c r="B47" s="181">
        <v>19.2</v>
      </c>
      <c r="C47" s="181">
        <v>21.6</v>
      </c>
      <c r="D47" s="181">
        <v>12.6</v>
      </c>
      <c r="E47" s="181">
        <v>12.48</v>
      </c>
      <c r="F47" s="295" t="s">
        <v>177</v>
      </c>
      <c r="G47" s="181">
        <v>-5.03</v>
      </c>
    </row>
    <row r="48" spans="1:132" s="10" customFormat="1" ht="12" customHeight="1" x14ac:dyDescent="0.25">
      <c r="A48" s="98" t="s">
        <v>995</v>
      </c>
      <c r="B48" s="181">
        <v>-19.7</v>
      </c>
      <c r="C48" s="181">
        <v>22</v>
      </c>
      <c r="D48" s="181">
        <v>12.5</v>
      </c>
      <c r="E48" s="181">
        <v>12.48</v>
      </c>
      <c r="F48" s="295" t="s">
        <v>177</v>
      </c>
      <c r="G48" s="181">
        <v>-5.03</v>
      </c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</row>
    <row r="49" spans="1:132" s="10" customFormat="1" ht="12" customHeight="1" x14ac:dyDescent="0.25">
      <c r="A49" s="98" t="s">
        <v>996</v>
      </c>
      <c r="B49" s="181">
        <v>15.5</v>
      </c>
      <c r="C49" s="181">
        <v>27.56</v>
      </c>
      <c r="D49" s="181">
        <v>6.2</v>
      </c>
      <c r="E49" s="181">
        <v>6.53</v>
      </c>
      <c r="F49" s="182">
        <v>3.5</v>
      </c>
      <c r="G49" s="181">
        <v>2.5299999999999998</v>
      </c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</row>
    <row r="50" spans="1:132" s="10" customFormat="1" ht="12" customHeight="1" x14ac:dyDescent="0.25">
      <c r="A50" s="99" t="s">
        <v>998</v>
      </c>
      <c r="B50" s="181">
        <v>17.3</v>
      </c>
      <c r="C50" s="181">
        <v>34.6</v>
      </c>
      <c r="D50" s="181">
        <v>10.1</v>
      </c>
      <c r="E50" s="181">
        <v>9.06</v>
      </c>
      <c r="F50" s="182">
        <v>9.5</v>
      </c>
      <c r="G50" s="181">
        <v>5.94</v>
      </c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</row>
    <row r="51" spans="1:132" s="10" customFormat="1" ht="12" customHeight="1" x14ac:dyDescent="0.25">
      <c r="A51" s="99" t="s">
        <v>997</v>
      </c>
      <c r="B51" s="181">
        <v>-2.9</v>
      </c>
      <c r="C51" s="181">
        <v>-7.2</v>
      </c>
      <c r="D51" s="181">
        <v>-4.8</v>
      </c>
      <c r="E51" s="181">
        <v>-4.6100000000000003</v>
      </c>
      <c r="F51" s="182">
        <v>-6</v>
      </c>
      <c r="G51" s="181">
        <v>-4.45</v>
      </c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</row>
    <row r="52" spans="1:132" customFormat="1" ht="15" customHeight="1" x14ac:dyDescent="0.2">
      <c r="A52" s="20" t="s">
        <v>999</v>
      </c>
      <c r="B52" s="181">
        <v>2.5</v>
      </c>
      <c r="C52" s="181">
        <v>10</v>
      </c>
      <c r="D52" s="181">
        <v>-12.6</v>
      </c>
      <c r="E52" s="181">
        <v>-3.09</v>
      </c>
      <c r="F52" s="182">
        <v>5.7</v>
      </c>
      <c r="G52" s="181">
        <v>-12.88</v>
      </c>
    </row>
    <row r="53" spans="1:132" customFormat="1" ht="15" customHeight="1" x14ac:dyDescent="0.2">
      <c r="A53" s="24" t="s">
        <v>1001</v>
      </c>
      <c r="B53" s="178">
        <v>13.9</v>
      </c>
      <c r="C53" s="178">
        <v>13.7</v>
      </c>
      <c r="D53" s="178">
        <v>-34.700000000000003</v>
      </c>
      <c r="E53" s="178">
        <v>3.29</v>
      </c>
      <c r="F53" s="295" t="s">
        <v>177</v>
      </c>
      <c r="G53" s="178">
        <v>-33.630000000000003</v>
      </c>
    </row>
    <row r="54" spans="1:132" customFormat="1" ht="18" customHeight="1" x14ac:dyDescent="0.2">
      <c r="A54" s="19" t="s">
        <v>33</v>
      </c>
      <c r="B54" s="178"/>
      <c r="C54" s="178"/>
      <c r="D54" s="178"/>
      <c r="E54" s="178"/>
      <c r="F54" s="179"/>
      <c r="G54" s="178"/>
    </row>
    <row r="55" spans="1:132" customFormat="1" ht="12" customHeight="1" x14ac:dyDescent="0.2">
      <c r="A55" s="194" t="s">
        <v>844</v>
      </c>
      <c r="B55" s="241">
        <v>-33.9</v>
      </c>
      <c r="C55" s="241">
        <v>-21.58</v>
      </c>
      <c r="D55" s="241">
        <v>-17.690000000000001</v>
      </c>
      <c r="E55" s="241">
        <v>-20.92</v>
      </c>
      <c r="F55" s="241">
        <v>-6.8</v>
      </c>
      <c r="G55" s="241">
        <v>-14.86</v>
      </c>
    </row>
    <row r="56" spans="1:132" customFormat="1" ht="18.75" customHeight="1" x14ac:dyDescent="0.2">
      <c r="A56" s="67" t="s">
        <v>1002</v>
      </c>
      <c r="B56" s="68"/>
      <c r="C56" s="68"/>
      <c r="D56" s="68"/>
      <c r="E56" s="68"/>
      <c r="F56" s="35"/>
      <c r="G56" s="35"/>
    </row>
    <row r="57" spans="1:132" s="1" customFormat="1" x14ac:dyDescent="0.2">
      <c r="A57" s="3"/>
      <c r="B57" s="9"/>
      <c r="C57" s="9"/>
      <c r="D57" s="9"/>
      <c r="E57" s="9"/>
      <c r="F57" s="9"/>
      <c r="G57" s="9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</row>
    <row r="58" spans="1:132" s="1" customFormat="1" x14ac:dyDescent="0.2">
      <c r="A58" s="3"/>
      <c r="B58" s="9"/>
      <c r="C58" s="9"/>
      <c r="D58" s="9"/>
      <c r="E58" s="9"/>
      <c r="F58" s="9"/>
      <c r="G58" s="9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</row>
    <row r="59" spans="1:132" s="1" customFormat="1" x14ac:dyDescent="0.2">
      <c r="A59" s="3"/>
      <c r="B59" s="9"/>
      <c r="C59" s="9"/>
      <c r="D59" s="9"/>
      <c r="E59" s="9"/>
      <c r="F59" s="9"/>
      <c r="G59" s="9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</row>
    <row r="60" spans="1:132" s="1" customFormat="1" x14ac:dyDescent="0.2">
      <c r="A60" s="3"/>
      <c r="B60" s="9"/>
      <c r="C60" s="9"/>
      <c r="D60" s="9"/>
      <c r="E60" s="9"/>
      <c r="F60" s="9"/>
      <c r="G60" s="9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</row>
    <row r="61" spans="1:132" s="1" customFormat="1" x14ac:dyDescent="0.2">
      <c r="A61" s="3"/>
      <c r="B61" s="9"/>
      <c r="C61" s="9"/>
      <c r="D61" s="9"/>
      <c r="E61" s="9"/>
      <c r="F61" s="9"/>
      <c r="G61" s="9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</row>
    <row r="62" spans="1:132" s="1" customFormat="1" x14ac:dyDescent="0.2">
      <c r="A62" s="3"/>
      <c r="B62" s="9"/>
      <c r="C62" s="9"/>
      <c r="D62" s="9"/>
      <c r="E62" s="9"/>
      <c r="F62" s="9"/>
      <c r="G62" s="9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</row>
    <row r="63" spans="1:132" s="3" customFormat="1" x14ac:dyDescent="0.2">
      <c r="B63" s="9"/>
      <c r="C63" s="9"/>
      <c r="D63" s="9"/>
      <c r="E63" s="9"/>
      <c r="F63" s="9"/>
      <c r="G63" s="9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</row>
    <row r="64" spans="1:132" s="3" customFormat="1" x14ac:dyDescent="0.2">
      <c r="B64" s="9"/>
      <c r="C64" s="9"/>
      <c r="D64" s="9"/>
      <c r="E64" s="9"/>
      <c r="F64" s="9"/>
      <c r="G64" s="9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</row>
    <row r="65" spans="2:132" s="3" customFormat="1" x14ac:dyDescent="0.2">
      <c r="B65" s="9"/>
      <c r="C65" s="9"/>
      <c r="D65" s="9"/>
      <c r="E65" s="9"/>
      <c r="F65" s="9"/>
      <c r="G65" s="9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</row>
    <row r="66" spans="2:132" s="3" customFormat="1" x14ac:dyDescent="0.2">
      <c r="B66" s="9"/>
      <c r="C66" s="9"/>
      <c r="D66" s="9"/>
      <c r="E66" s="9"/>
      <c r="F66" s="9"/>
      <c r="G66" s="9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</row>
    <row r="67" spans="2:132" s="3" customFormat="1" x14ac:dyDescent="0.2">
      <c r="B67" s="9"/>
      <c r="C67" s="9"/>
      <c r="D67" s="9"/>
      <c r="E67" s="9"/>
      <c r="F67" s="9"/>
      <c r="G67" s="9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</row>
    <row r="68" spans="2:132" s="3" customFormat="1" x14ac:dyDescent="0.2">
      <c r="B68" s="9"/>
      <c r="C68" s="9"/>
      <c r="D68" s="9"/>
      <c r="E68" s="9"/>
      <c r="F68" s="9"/>
      <c r="G68" s="9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</row>
    <row r="69" spans="2:132" s="3" customFormat="1" x14ac:dyDescent="0.2">
      <c r="B69" s="9"/>
      <c r="C69" s="9"/>
      <c r="D69" s="9"/>
      <c r="E69" s="9"/>
      <c r="F69" s="9"/>
      <c r="G69" s="9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</row>
    <row r="70" spans="2:132" s="3" customFormat="1" x14ac:dyDescent="0.2">
      <c r="B70" s="9"/>
      <c r="C70" s="9"/>
      <c r="D70" s="9"/>
      <c r="E70" s="9"/>
      <c r="F70" s="9"/>
      <c r="G70" s="9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</row>
    <row r="71" spans="2:132" s="3" customFormat="1" x14ac:dyDescent="0.2">
      <c r="B71" s="9"/>
      <c r="C71" s="9"/>
      <c r="D71" s="9"/>
      <c r="E71" s="9"/>
      <c r="F71" s="9"/>
      <c r="G71" s="9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</row>
    <row r="72" spans="2:132" s="3" customFormat="1" x14ac:dyDescent="0.2">
      <c r="B72" s="9"/>
      <c r="C72" s="9"/>
      <c r="D72" s="9"/>
      <c r="E72" s="9"/>
      <c r="F72" s="9"/>
      <c r="G72" s="9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</row>
    <row r="73" spans="2:132" s="3" customFormat="1" x14ac:dyDescent="0.2">
      <c r="B73" s="9"/>
      <c r="C73" s="9"/>
      <c r="D73" s="9"/>
      <c r="E73" s="9"/>
      <c r="F73" s="9"/>
      <c r="G73" s="9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</row>
    <row r="74" spans="2:132" s="3" customFormat="1" x14ac:dyDescent="0.2">
      <c r="B74" s="9"/>
      <c r="C74" s="9"/>
      <c r="D74" s="9"/>
      <c r="E74" s="9"/>
      <c r="F74" s="9"/>
      <c r="G74" s="9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</row>
    <row r="75" spans="2:132" s="3" customFormat="1" x14ac:dyDescent="0.2">
      <c r="B75" s="9"/>
      <c r="C75" s="9"/>
      <c r="D75" s="9"/>
      <c r="E75" s="9"/>
      <c r="F75" s="9"/>
      <c r="G75" s="9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</row>
    <row r="76" spans="2:132" s="3" customFormat="1" x14ac:dyDescent="0.2">
      <c r="B76" s="9"/>
      <c r="C76" s="9"/>
      <c r="D76" s="9"/>
      <c r="E76" s="9"/>
      <c r="F76" s="9"/>
      <c r="G76" s="9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</row>
    <row r="77" spans="2:132" s="3" customFormat="1" x14ac:dyDescent="0.2">
      <c r="B77" s="9"/>
      <c r="C77" s="9"/>
      <c r="D77" s="9"/>
      <c r="E77" s="9"/>
      <c r="F77" s="9"/>
      <c r="G77" s="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</row>
    <row r="78" spans="2:132" s="3" customFormat="1" x14ac:dyDescent="0.2">
      <c r="B78" s="9"/>
      <c r="C78" s="9"/>
      <c r="D78" s="9"/>
      <c r="E78" s="9"/>
      <c r="F78" s="9"/>
      <c r="G78" s="9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</row>
    <row r="92" spans="1:132" s="10" customFormat="1" ht="15.75" x14ac:dyDescent="0.25">
      <c r="A92" s="14"/>
      <c r="B92" s="8"/>
      <c r="C92" s="8"/>
      <c r="D92" s="8"/>
      <c r="E92" s="8"/>
      <c r="F92" s="8"/>
      <c r="G92" s="8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</row>
    <row r="93" spans="1:132" s="10" customFormat="1" ht="15.75" x14ac:dyDescent="0.25">
      <c r="A93" s="14"/>
      <c r="B93" s="8"/>
      <c r="C93" s="8"/>
      <c r="D93" s="8"/>
      <c r="E93" s="8"/>
      <c r="F93" s="8"/>
      <c r="G93" s="8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</row>
    <row r="94" spans="1:132" s="10" customFormat="1" ht="15.75" x14ac:dyDescent="0.25">
      <c r="A94" s="14"/>
      <c r="B94" s="8"/>
      <c r="C94" s="8"/>
      <c r="D94" s="8"/>
      <c r="E94" s="8"/>
      <c r="F94" s="8"/>
      <c r="G94" s="8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</row>
    <row r="95" spans="1:132" s="10" customFormat="1" ht="15.75" x14ac:dyDescent="0.25">
      <c r="A95" s="14"/>
      <c r="B95" s="8"/>
      <c r="C95" s="8"/>
      <c r="D95" s="8"/>
      <c r="E95" s="8"/>
      <c r="F95" s="8"/>
      <c r="G95" s="8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</row>
    <row r="96" spans="1:132" s="10" customFormat="1" ht="15.75" x14ac:dyDescent="0.25">
      <c r="A96" s="14"/>
      <c r="B96" s="8"/>
      <c r="C96" s="8"/>
      <c r="D96" s="8"/>
      <c r="E96" s="8"/>
      <c r="F96" s="8"/>
      <c r="G96" s="8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</row>
    <row r="97" spans="1:132" s="10" customFormat="1" ht="15.75" x14ac:dyDescent="0.25">
      <c r="A97" s="14"/>
      <c r="B97" s="8"/>
      <c r="C97" s="8"/>
      <c r="D97" s="8"/>
      <c r="E97" s="8"/>
      <c r="F97" s="8"/>
      <c r="G97" s="8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</row>
    <row r="98" spans="1:132" s="10" customFormat="1" ht="15.75" x14ac:dyDescent="0.25">
      <c r="A98" s="14"/>
      <c r="B98" s="8"/>
      <c r="C98" s="8"/>
      <c r="D98" s="8"/>
      <c r="E98" s="8"/>
      <c r="F98" s="8"/>
      <c r="G98" s="8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</row>
    <row r="99" spans="1:132" s="10" customFormat="1" ht="15.75" x14ac:dyDescent="0.25">
      <c r="A99" s="14"/>
      <c r="B99" s="8"/>
      <c r="C99" s="8"/>
      <c r="D99" s="8"/>
      <c r="E99" s="8"/>
      <c r="F99" s="8"/>
      <c r="G99" s="8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</row>
    <row r="100" spans="1:132" s="10" customFormat="1" ht="15.75" x14ac:dyDescent="0.25">
      <c r="A100" s="14"/>
      <c r="B100" s="8"/>
      <c r="C100" s="8"/>
      <c r="D100" s="8"/>
      <c r="E100" s="8"/>
      <c r="F100" s="8"/>
      <c r="G100" s="8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</row>
    <row r="101" spans="1:132" s="10" customFormat="1" ht="15.75" x14ac:dyDescent="0.25">
      <c r="A101" s="14"/>
      <c r="B101" s="8"/>
      <c r="C101" s="8"/>
      <c r="D101" s="8"/>
      <c r="E101" s="8"/>
      <c r="F101" s="8"/>
      <c r="G101" s="8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</row>
    <row r="102" spans="1:132" s="10" customFormat="1" ht="15.75" x14ac:dyDescent="0.25">
      <c r="A102" s="14"/>
      <c r="B102" s="8"/>
      <c r="C102" s="8"/>
      <c r="D102" s="8"/>
      <c r="E102" s="8"/>
      <c r="F102" s="8"/>
      <c r="G102" s="8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</row>
    <row r="103" spans="1:132" s="10" customFormat="1" ht="15.75" x14ac:dyDescent="0.25">
      <c r="A103" s="14"/>
      <c r="B103" s="8"/>
      <c r="C103" s="8"/>
      <c r="D103" s="8"/>
      <c r="E103" s="8"/>
      <c r="F103" s="8"/>
      <c r="G103" s="8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</row>
    <row r="104" spans="1:132" s="10" customFormat="1" ht="15.75" x14ac:dyDescent="0.25">
      <c r="A104" s="14"/>
      <c r="B104" s="8"/>
      <c r="C104" s="8"/>
      <c r="D104" s="8"/>
      <c r="E104" s="8"/>
      <c r="F104" s="8"/>
      <c r="G104" s="8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</row>
    <row r="105" spans="1:132" s="10" customFormat="1" ht="15.75" x14ac:dyDescent="0.25">
      <c r="A105" s="14"/>
      <c r="B105" s="8"/>
      <c r="C105" s="8"/>
      <c r="D105" s="8"/>
      <c r="E105" s="8"/>
      <c r="F105" s="8"/>
      <c r="G105" s="8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</row>
    <row r="106" spans="1:132" s="10" customFormat="1" ht="15.75" x14ac:dyDescent="0.25">
      <c r="A106" s="14"/>
      <c r="B106" s="8"/>
      <c r="C106" s="8"/>
      <c r="D106" s="8"/>
      <c r="E106" s="8"/>
      <c r="F106" s="8"/>
      <c r="G106" s="8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</row>
    <row r="107" spans="1:132" s="10" customFormat="1" ht="15.75" x14ac:dyDescent="0.25">
      <c r="A107" s="14"/>
      <c r="B107" s="8"/>
      <c r="C107" s="8"/>
      <c r="D107" s="8"/>
      <c r="E107" s="8"/>
      <c r="F107" s="8"/>
      <c r="G107" s="8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</row>
    <row r="108" spans="1:132" s="10" customFormat="1" ht="15.75" x14ac:dyDescent="0.25">
      <c r="A108" s="14"/>
      <c r="B108" s="8"/>
      <c r="C108" s="8"/>
      <c r="D108" s="8"/>
      <c r="E108" s="8"/>
      <c r="F108" s="8"/>
      <c r="G108" s="8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</row>
    <row r="109" spans="1:132" s="10" customFormat="1" ht="15.75" x14ac:dyDescent="0.25">
      <c r="A109" s="14"/>
      <c r="B109" s="8"/>
      <c r="C109" s="8"/>
      <c r="D109" s="8"/>
      <c r="E109" s="8"/>
      <c r="F109" s="8"/>
      <c r="G109" s="8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</row>
    <row r="110" spans="1:132" s="10" customFormat="1" ht="15.75" x14ac:dyDescent="0.25">
      <c r="A110" s="14"/>
      <c r="B110" s="8"/>
      <c r="C110" s="8"/>
      <c r="D110" s="8"/>
      <c r="E110" s="8"/>
      <c r="F110" s="8"/>
      <c r="G110" s="8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</row>
    <row r="111" spans="1:132" s="10" customFormat="1" ht="15.75" x14ac:dyDescent="0.25">
      <c r="A111" s="14"/>
      <c r="B111" s="8"/>
      <c r="C111" s="8"/>
      <c r="D111" s="8"/>
      <c r="E111" s="8"/>
      <c r="F111" s="8"/>
      <c r="G111" s="8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</row>
    <row r="112" spans="1:132" s="10" customFormat="1" ht="15.75" x14ac:dyDescent="0.25">
      <c r="A112" s="14"/>
      <c r="B112" s="8"/>
      <c r="C112" s="8"/>
      <c r="D112" s="8"/>
      <c r="E112" s="8"/>
      <c r="F112" s="8"/>
      <c r="G112" s="8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</row>
    <row r="113" spans="1:132" s="10" customFormat="1" ht="15.75" x14ac:dyDescent="0.25">
      <c r="A113" s="14"/>
      <c r="B113" s="8"/>
      <c r="C113" s="8"/>
      <c r="D113" s="8"/>
      <c r="E113" s="8"/>
      <c r="F113" s="8"/>
      <c r="G113" s="8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</row>
    <row r="114" spans="1:132" s="10" customFormat="1" ht="15.75" x14ac:dyDescent="0.25">
      <c r="A114" s="14"/>
      <c r="B114" s="8"/>
      <c r="C114" s="8"/>
      <c r="D114" s="8"/>
      <c r="E114" s="8"/>
      <c r="F114" s="8"/>
      <c r="G114" s="8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</row>
    <row r="115" spans="1:132" s="10" customFormat="1" ht="15.75" x14ac:dyDescent="0.25">
      <c r="A115" s="14"/>
      <c r="B115" s="8"/>
      <c r="C115" s="8"/>
      <c r="D115" s="8"/>
      <c r="E115" s="8"/>
      <c r="F115" s="8"/>
      <c r="G115" s="8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</row>
    <row r="116" spans="1:132" s="10" customFormat="1" ht="15.75" x14ac:dyDescent="0.25">
      <c r="A116" s="14"/>
      <c r="B116" s="8"/>
      <c r="C116" s="8"/>
      <c r="D116" s="8"/>
      <c r="E116" s="8"/>
      <c r="F116" s="8"/>
      <c r="G116" s="8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</row>
    <row r="117" spans="1:132" s="10" customFormat="1" ht="15.75" x14ac:dyDescent="0.25">
      <c r="A117" s="14"/>
      <c r="B117" s="8"/>
      <c r="C117" s="8"/>
      <c r="D117" s="8"/>
      <c r="E117" s="8"/>
      <c r="F117" s="8"/>
      <c r="G117" s="8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</row>
    <row r="118" spans="1:132" s="10" customFormat="1" ht="15.75" x14ac:dyDescent="0.25">
      <c r="A118" s="14"/>
      <c r="B118" s="8"/>
      <c r="C118" s="8"/>
      <c r="D118" s="8"/>
      <c r="E118" s="8"/>
      <c r="F118" s="8"/>
      <c r="G118" s="8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</row>
    <row r="119" spans="1:132" s="10" customFormat="1" ht="15.75" x14ac:dyDescent="0.25">
      <c r="A119" s="14"/>
      <c r="B119" s="8"/>
      <c r="C119" s="8"/>
      <c r="D119" s="8"/>
      <c r="E119" s="8"/>
      <c r="F119" s="8"/>
      <c r="G119" s="8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</row>
    <row r="120" spans="1:132" s="10" customFormat="1" ht="15.75" x14ac:dyDescent="0.25">
      <c r="A120" s="14"/>
      <c r="B120" s="8"/>
      <c r="C120" s="8"/>
      <c r="D120" s="8"/>
      <c r="E120" s="8"/>
      <c r="F120" s="8"/>
      <c r="G120" s="8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</row>
    <row r="121" spans="1:132" s="10" customFormat="1" ht="15.75" x14ac:dyDescent="0.25">
      <c r="A121" s="14"/>
      <c r="B121" s="8"/>
      <c r="C121" s="8"/>
      <c r="D121" s="8"/>
      <c r="E121" s="8"/>
      <c r="F121" s="8"/>
      <c r="G121" s="8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</row>
    <row r="122" spans="1:132" s="10" customFormat="1" ht="15.75" x14ac:dyDescent="0.25">
      <c r="A122" s="14"/>
      <c r="B122" s="8"/>
      <c r="C122" s="8"/>
      <c r="D122" s="8"/>
      <c r="E122" s="8"/>
      <c r="F122" s="8"/>
      <c r="G122" s="8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</row>
    <row r="123" spans="1:132" s="10" customFormat="1" ht="15.75" x14ac:dyDescent="0.25">
      <c r="A123" s="14"/>
      <c r="B123" s="8"/>
      <c r="C123" s="8"/>
      <c r="D123" s="8"/>
      <c r="E123" s="8"/>
      <c r="F123" s="8"/>
      <c r="G123" s="8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</row>
    <row r="124" spans="1:132" s="10" customFormat="1" ht="15.75" x14ac:dyDescent="0.25">
      <c r="A124" s="14"/>
      <c r="B124" s="8"/>
      <c r="C124" s="8"/>
      <c r="D124" s="8"/>
      <c r="E124" s="8"/>
      <c r="F124" s="8"/>
      <c r="G124" s="8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</row>
    <row r="125" spans="1:132" s="10" customFormat="1" ht="15.75" x14ac:dyDescent="0.25">
      <c r="A125" s="14"/>
      <c r="B125" s="8"/>
      <c r="C125" s="8"/>
      <c r="D125" s="8"/>
      <c r="E125" s="8"/>
      <c r="F125" s="8"/>
      <c r="G125" s="8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</row>
    <row r="126" spans="1:132" s="10" customFormat="1" ht="15.75" x14ac:dyDescent="0.25">
      <c r="A126" s="14"/>
      <c r="B126" s="8"/>
      <c r="C126" s="8"/>
      <c r="D126" s="8"/>
      <c r="E126" s="8"/>
      <c r="F126" s="8"/>
      <c r="G126" s="8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</row>
    <row r="127" spans="1:132" s="10" customFormat="1" ht="15.75" x14ac:dyDescent="0.25">
      <c r="A127" s="14"/>
      <c r="B127" s="8"/>
      <c r="C127" s="8"/>
      <c r="D127" s="8"/>
      <c r="E127" s="8"/>
      <c r="F127" s="8"/>
      <c r="G127" s="8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</row>
    <row r="128" spans="1:132" s="10" customFormat="1" ht="15.75" x14ac:dyDescent="0.25">
      <c r="A128" s="14"/>
      <c r="B128" s="8"/>
      <c r="C128" s="8"/>
      <c r="D128" s="8"/>
      <c r="E128" s="8"/>
      <c r="F128" s="8"/>
      <c r="G128" s="8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</row>
    <row r="129" spans="1:132" s="10" customFormat="1" ht="15.75" x14ac:dyDescent="0.25">
      <c r="A129" s="14"/>
      <c r="B129" s="8"/>
      <c r="C129" s="8"/>
      <c r="D129" s="8"/>
      <c r="E129" s="8"/>
      <c r="F129" s="8"/>
      <c r="G129" s="8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</row>
    <row r="130" spans="1:132" s="10" customFormat="1" ht="15.75" x14ac:dyDescent="0.25">
      <c r="A130" s="14"/>
      <c r="B130" s="8"/>
      <c r="C130" s="8"/>
      <c r="D130" s="8"/>
      <c r="E130" s="8"/>
      <c r="F130" s="8"/>
      <c r="G130" s="8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</row>
    <row r="131" spans="1:132" s="10" customFormat="1" ht="15.75" x14ac:dyDescent="0.25">
      <c r="A131" s="14"/>
      <c r="B131" s="8"/>
      <c r="C131" s="8"/>
      <c r="D131" s="8"/>
      <c r="E131" s="8"/>
      <c r="F131" s="8"/>
      <c r="G131" s="8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</row>
    <row r="132" spans="1:132" s="10" customFormat="1" ht="15.75" x14ac:dyDescent="0.25">
      <c r="A132" s="14"/>
      <c r="B132" s="8"/>
      <c r="C132" s="8"/>
      <c r="D132" s="8"/>
      <c r="E132" s="8"/>
      <c r="F132" s="8"/>
      <c r="G132" s="8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</row>
    <row r="133" spans="1:132" s="10" customFormat="1" ht="15.75" x14ac:dyDescent="0.25">
      <c r="A133" s="14"/>
      <c r="B133" s="8"/>
      <c r="C133" s="8"/>
      <c r="D133" s="8"/>
      <c r="E133" s="8"/>
      <c r="F133" s="8"/>
      <c r="G133" s="8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</row>
    <row r="134" spans="1:132" s="10" customFormat="1" ht="15.75" x14ac:dyDescent="0.25">
      <c r="A134" s="14"/>
      <c r="B134" s="8"/>
      <c r="C134" s="8"/>
      <c r="D134" s="8"/>
      <c r="E134" s="8"/>
      <c r="F134" s="8"/>
      <c r="G134" s="8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</row>
    <row r="135" spans="1:132" s="10" customFormat="1" ht="15.75" x14ac:dyDescent="0.25">
      <c r="A135" s="14"/>
      <c r="B135" s="8"/>
      <c r="C135" s="8"/>
      <c r="D135" s="8"/>
      <c r="E135" s="8"/>
      <c r="F135" s="8"/>
      <c r="G135" s="8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</row>
    <row r="136" spans="1:132" s="10" customFormat="1" ht="15.75" x14ac:dyDescent="0.25">
      <c r="A136" s="14"/>
      <c r="B136" s="8"/>
      <c r="C136" s="8"/>
      <c r="D136" s="8"/>
      <c r="E136" s="8"/>
      <c r="F136" s="8"/>
      <c r="G136" s="8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</row>
    <row r="143" spans="1:132" s="3" customFormat="1" x14ac:dyDescent="0.2">
      <c r="B143" s="9"/>
      <c r="C143" s="9"/>
      <c r="D143" s="9"/>
      <c r="E143" s="9"/>
      <c r="F143" s="9"/>
      <c r="G143" s="9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</row>
    <row r="144" spans="1:132" s="3" customFormat="1" x14ac:dyDescent="0.2">
      <c r="B144" s="9"/>
      <c r="C144" s="9"/>
      <c r="D144" s="9"/>
      <c r="E144" s="9"/>
      <c r="F144" s="9"/>
      <c r="G144" s="9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</row>
    <row r="145" spans="2:132" s="3" customFormat="1" x14ac:dyDescent="0.2">
      <c r="B145" s="9"/>
      <c r="C145" s="9"/>
      <c r="D145" s="9"/>
      <c r="E145" s="9"/>
      <c r="F145" s="9"/>
      <c r="G145" s="9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</row>
    <row r="146" spans="2:132" s="3" customFormat="1" x14ac:dyDescent="0.2">
      <c r="B146" s="9"/>
      <c r="C146" s="9"/>
      <c r="D146" s="9"/>
      <c r="E146" s="9"/>
      <c r="F146" s="9"/>
      <c r="G146" s="9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</row>
    <row r="147" spans="2:132" s="3" customFormat="1" x14ac:dyDescent="0.2">
      <c r="B147" s="9"/>
      <c r="C147" s="9"/>
      <c r="D147" s="9"/>
      <c r="E147" s="9"/>
      <c r="F147" s="9"/>
      <c r="G147" s="9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</row>
    <row r="148" spans="2:132" s="3" customFormat="1" x14ac:dyDescent="0.2">
      <c r="B148" s="9"/>
      <c r="C148" s="9"/>
      <c r="D148" s="9"/>
      <c r="E148" s="9"/>
      <c r="F148" s="9"/>
      <c r="G148" s="9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</row>
    <row r="149" spans="2:132" s="3" customFormat="1" x14ac:dyDescent="0.2">
      <c r="B149" s="9"/>
      <c r="C149" s="9"/>
      <c r="D149" s="9"/>
      <c r="E149" s="9"/>
      <c r="F149" s="9"/>
      <c r="G149" s="9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</row>
    <row r="150" spans="2:132" s="3" customFormat="1" x14ac:dyDescent="0.2">
      <c r="B150" s="9"/>
      <c r="C150" s="9"/>
      <c r="D150" s="9"/>
      <c r="E150" s="9"/>
      <c r="F150" s="9"/>
      <c r="G150" s="9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</row>
    <row r="151" spans="2:132" s="3" customFormat="1" x14ac:dyDescent="0.2">
      <c r="B151" s="9"/>
      <c r="C151" s="9"/>
      <c r="D151" s="9"/>
      <c r="E151" s="9"/>
      <c r="F151" s="9"/>
      <c r="G151" s="9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</row>
    <row r="152" spans="2:132" s="3" customFormat="1" x14ac:dyDescent="0.2">
      <c r="B152" s="9"/>
      <c r="C152" s="9"/>
      <c r="D152" s="9"/>
      <c r="E152" s="9"/>
      <c r="F152" s="9"/>
      <c r="G152" s="9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</row>
    <row r="153" spans="2:132" s="3" customFormat="1" x14ac:dyDescent="0.2">
      <c r="B153" s="9"/>
      <c r="C153" s="9"/>
      <c r="D153" s="9"/>
      <c r="E153" s="9"/>
      <c r="F153" s="9"/>
      <c r="G153" s="9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</row>
    <row r="154" spans="2:132" s="3" customFormat="1" x14ac:dyDescent="0.2">
      <c r="B154" s="9"/>
      <c r="C154" s="9"/>
      <c r="D154" s="9"/>
      <c r="E154" s="9"/>
      <c r="F154" s="9"/>
      <c r="G154" s="9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</row>
    <row r="155" spans="2:132" s="3" customFormat="1" x14ac:dyDescent="0.2">
      <c r="B155" s="9"/>
      <c r="C155" s="9"/>
      <c r="D155" s="9"/>
      <c r="E155" s="9"/>
      <c r="F155" s="9"/>
      <c r="G155" s="9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</row>
    <row r="156" spans="2:132" s="3" customFormat="1" x14ac:dyDescent="0.2">
      <c r="B156" s="9"/>
      <c r="C156" s="9"/>
      <c r="D156" s="9"/>
      <c r="E156" s="9"/>
      <c r="F156" s="9"/>
      <c r="G156" s="9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</row>
    <row r="157" spans="2:132" s="3" customFormat="1" x14ac:dyDescent="0.2">
      <c r="B157" s="9"/>
      <c r="C157" s="9"/>
      <c r="D157" s="9"/>
      <c r="E157" s="9"/>
      <c r="F157" s="9"/>
      <c r="G157" s="9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</row>
    <row r="158" spans="2:132" s="3" customFormat="1" x14ac:dyDescent="0.2">
      <c r="B158" s="9"/>
      <c r="C158" s="9"/>
      <c r="D158" s="9"/>
      <c r="E158" s="9"/>
      <c r="F158" s="9"/>
      <c r="G158" s="9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</row>
    <row r="159" spans="2:132" s="3" customFormat="1" x14ac:dyDescent="0.2">
      <c r="B159" s="9"/>
      <c r="C159" s="9"/>
      <c r="D159" s="9"/>
      <c r="E159" s="9"/>
      <c r="F159" s="9"/>
      <c r="G159" s="9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</row>
    <row r="160" spans="2:132" s="3" customFormat="1" x14ac:dyDescent="0.2">
      <c r="B160" s="9"/>
      <c r="C160" s="9"/>
      <c r="D160" s="9"/>
      <c r="E160" s="9"/>
      <c r="F160" s="9"/>
      <c r="G160" s="9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</row>
    <row r="161" spans="2:132" s="3" customFormat="1" x14ac:dyDescent="0.2">
      <c r="B161" s="9"/>
      <c r="C161" s="9"/>
      <c r="D161" s="9"/>
      <c r="E161" s="9"/>
      <c r="F161" s="9"/>
      <c r="G161" s="9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</row>
    <row r="162" spans="2:132" s="3" customFormat="1" x14ac:dyDescent="0.2">
      <c r="B162" s="9"/>
      <c r="C162" s="9"/>
      <c r="D162" s="9"/>
      <c r="E162" s="9"/>
      <c r="F162" s="9"/>
      <c r="G162" s="9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</row>
    <row r="163" spans="2:132" s="3" customFormat="1" x14ac:dyDescent="0.2">
      <c r="B163" s="9"/>
      <c r="C163" s="9"/>
      <c r="D163" s="9"/>
      <c r="E163" s="9"/>
      <c r="F163" s="9"/>
      <c r="G163" s="9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</row>
    <row r="164" spans="2:132" s="3" customFormat="1" x14ac:dyDescent="0.2">
      <c r="B164" s="9"/>
      <c r="C164" s="9"/>
      <c r="D164" s="9"/>
      <c r="E164" s="9"/>
      <c r="F164" s="9"/>
      <c r="G164" s="9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</row>
    <row r="165" spans="2:132" s="3" customFormat="1" x14ac:dyDescent="0.2">
      <c r="B165" s="9"/>
      <c r="C165" s="9"/>
      <c r="D165" s="9"/>
      <c r="E165" s="9"/>
      <c r="F165" s="9"/>
      <c r="G165" s="9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</row>
    <row r="166" spans="2:132" s="3" customFormat="1" x14ac:dyDescent="0.2">
      <c r="B166" s="9"/>
      <c r="C166" s="9"/>
      <c r="D166" s="9"/>
      <c r="E166" s="9"/>
      <c r="F166" s="9"/>
      <c r="G166" s="9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</row>
    <row r="167" spans="2:132" s="3" customFormat="1" x14ac:dyDescent="0.2">
      <c r="B167" s="9"/>
      <c r="C167" s="9"/>
      <c r="D167" s="9"/>
      <c r="E167" s="9"/>
      <c r="F167" s="9"/>
      <c r="G167" s="9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</row>
    <row r="168" spans="2:132" s="3" customFormat="1" x14ac:dyDescent="0.2">
      <c r="B168" s="9"/>
      <c r="C168" s="9"/>
      <c r="D168" s="9"/>
      <c r="E168" s="9"/>
      <c r="F168" s="9"/>
      <c r="G168" s="9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</row>
    <row r="169" spans="2:132" s="3" customFormat="1" x14ac:dyDescent="0.2">
      <c r="B169" s="9"/>
      <c r="C169" s="9"/>
      <c r="D169" s="9"/>
      <c r="E169" s="9"/>
      <c r="F169" s="9"/>
      <c r="G169" s="9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</row>
    <row r="170" spans="2:132" s="3" customFormat="1" x14ac:dyDescent="0.2">
      <c r="B170" s="9"/>
      <c r="C170" s="9"/>
      <c r="D170" s="9"/>
      <c r="E170" s="9"/>
      <c r="F170" s="9"/>
      <c r="G170" s="9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</row>
    <row r="171" spans="2:132" s="3" customFormat="1" x14ac:dyDescent="0.2">
      <c r="B171" s="9"/>
      <c r="C171" s="9"/>
      <c r="D171" s="9"/>
      <c r="E171" s="9"/>
      <c r="F171" s="9"/>
      <c r="G171" s="9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</row>
    <row r="172" spans="2:132" s="3" customFormat="1" x14ac:dyDescent="0.2">
      <c r="B172" s="9"/>
      <c r="C172" s="9"/>
      <c r="D172" s="9"/>
      <c r="E172" s="9"/>
      <c r="F172" s="9"/>
      <c r="G172" s="9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</row>
    <row r="173" spans="2:132" s="3" customFormat="1" x14ac:dyDescent="0.2">
      <c r="B173" s="9"/>
      <c r="C173" s="9"/>
      <c r="D173" s="9"/>
      <c r="E173" s="9"/>
      <c r="F173" s="9"/>
      <c r="G173" s="9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</row>
    <row r="174" spans="2:132" s="3" customFormat="1" x14ac:dyDescent="0.2">
      <c r="B174" s="9"/>
      <c r="C174" s="9"/>
      <c r="D174" s="9"/>
      <c r="E174" s="9"/>
      <c r="F174" s="9"/>
      <c r="G174" s="9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</row>
    <row r="175" spans="2:132" s="3" customFormat="1" x14ac:dyDescent="0.2">
      <c r="B175" s="9"/>
      <c r="C175" s="9"/>
      <c r="D175" s="9"/>
      <c r="E175" s="9"/>
      <c r="F175" s="9"/>
      <c r="G175" s="9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</row>
    <row r="176" spans="2:132" s="3" customFormat="1" x14ac:dyDescent="0.2">
      <c r="B176" s="9"/>
      <c r="C176" s="9"/>
      <c r="D176" s="9"/>
      <c r="E176" s="9"/>
      <c r="F176" s="9"/>
      <c r="G176" s="9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</row>
    <row r="177" spans="2:132" s="3" customFormat="1" x14ac:dyDescent="0.2">
      <c r="B177" s="9"/>
      <c r="C177" s="9"/>
      <c r="D177" s="9"/>
      <c r="E177" s="9"/>
      <c r="F177" s="9"/>
      <c r="G177" s="9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</row>
    <row r="178" spans="2:132" s="3" customFormat="1" x14ac:dyDescent="0.2">
      <c r="B178" s="9"/>
      <c r="C178" s="9"/>
      <c r="D178" s="9"/>
      <c r="E178" s="9"/>
      <c r="F178" s="9"/>
      <c r="G178" s="9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</row>
    <row r="179" spans="2:132" s="3" customFormat="1" x14ac:dyDescent="0.2">
      <c r="B179" s="9"/>
      <c r="C179" s="9"/>
      <c r="D179" s="9"/>
      <c r="E179" s="9"/>
      <c r="F179" s="9"/>
      <c r="G179" s="9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</row>
    <row r="180" spans="2:132" s="3" customFormat="1" x14ac:dyDescent="0.2">
      <c r="B180" s="9"/>
      <c r="C180" s="9"/>
      <c r="D180" s="9"/>
      <c r="E180" s="9"/>
      <c r="F180" s="9"/>
      <c r="G180" s="9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</row>
    <row r="181" spans="2:132" s="3" customFormat="1" x14ac:dyDescent="0.2">
      <c r="B181" s="9"/>
      <c r="C181" s="9"/>
      <c r="D181" s="9"/>
      <c r="E181" s="9"/>
      <c r="F181" s="9"/>
      <c r="G181" s="9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</row>
  </sheetData>
  <mergeCells count="4">
    <mergeCell ref="B9:B10"/>
    <mergeCell ref="C9:C10"/>
    <mergeCell ref="D9:D10"/>
    <mergeCell ref="F9:G9"/>
  </mergeCells>
  <hyperlinks>
    <hyperlink ref="A5" location="Índice!A62" display="Índice"/>
  </hyperlinks>
  <printOptions horizontalCentered="1"/>
  <pageMargins left="0.59055118110236227" right="0.43307086614173229" top="0.51181102362204722" bottom="0.51181102362204722" header="0.27559055118110237" footer="0.31496062992125984"/>
  <pageSetup paperSize="9" orientation="portrait" r:id="rId1"/>
  <headerFooter scaleWithDoc="0"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W112"/>
  <sheetViews>
    <sheetView showGridLines="0" zoomScale="120" zoomScaleNormal="120" zoomScalePageLayoutView="120" workbookViewId="0">
      <selection activeCell="A20" sqref="A20"/>
    </sheetView>
  </sheetViews>
  <sheetFormatPr defaultColWidth="8.85546875" defaultRowHeight="15.75" x14ac:dyDescent="0.25"/>
  <cols>
    <col min="1" max="1" width="20.28515625" style="14" customWidth="1"/>
    <col min="2" max="9" width="6" style="14" customWidth="1"/>
    <col min="10" max="10" width="11.140625" style="14" customWidth="1"/>
    <col min="11" max="47" width="8.85546875" style="2"/>
    <col min="48" max="16384" width="8.85546875" style="10"/>
  </cols>
  <sheetData>
    <row r="1" spans="1:48" s="17" customFormat="1" ht="12.75" x14ac:dyDescent="0.2"/>
    <row r="2" spans="1:48" s="17" customFormat="1" ht="12.75" x14ac:dyDescent="0.2"/>
    <row r="3" spans="1:48" s="17" customFormat="1" ht="12.75" x14ac:dyDescent="0.2"/>
    <row r="4" spans="1:48" s="17" customFormat="1" ht="12.75" x14ac:dyDescent="0.2"/>
    <row r="5" spans="1:48" s="17" customFormat="1" ht="12.75" x14ac:dyDescent="0.2">
      <c r="A5" s="147" t="s">
        <v>203</v>
      </c>
    </row>
    <row r="6" spans="1:48" s="17" customFormat="1" ht="18.75" x14ac:dyDescent="0.3">
      <c r="A6" s="26" t="s">
        <v>201</v>
      </c>
    </row>
    <row r="7" spans="1:48" s="17" customFormat="1" ht="12.75" x14ac:dyDescent="0.2"/>
    <row r="8" spans="1:48" s="17" customFormat="1" ht="18" customHeight="1" x14ac:dyDescent="0.2">
      <c r="A8" s="282" t="s">
        <v>1003</v>
      </c>
      <c r="B8" s="18"/>
      <c r="C8" s="18"/>
      <c r="D8" s="18"/>
    </row>
    <row r="9" spans="1:48" ht="18" customHeight="1" x14ac:dyDescent="0.25">
      <c r="A9" s="25"/>
      <c r="B9" s="271">
        <v>2011</v>
      </c>
      <c r="C9" s="271">
        <v>2012</v>
      </c>
      <c r="D9" s="271">
        <v>2013</v>
      </c>
      <c r="E9" s="271">
        <v>2014</v>
      </c>
      <c r="F9" s="271">
        <v>2015</v>
      </c>
      <c r="G9" s="271">
        <v>2016</v>
      </c>
      <c r="H9" s="271">
        <v>2017</v>
      </c>
      <c r="I9" s="271">
        <v>2018</v>
      </c>
      <c r="J9" s="271" t="s">
        <v>237</v>
      </c>
    </row>
    <row r="10" spans="1:48" ht="12.75" customHeight="1" x14ac:dyDescent="0.25">
      <c r="A10" s="69" t="s">
        <v>494</v>
      </c>
      <c r="B10" s="192">
        <v>2.2999999999999998</v>
      </c>
      <c r="C10" s="192">
        <v>8.8000000000000007</v>
      </c>
      <c r="D10" s="192">
        <v>11.6</v>
      </c>
      <c r="E10" s="192">
        <v>13.2</v>
      </c>
      <c r="F10" s="192">
        <v>5.0999999999999996</v>
      </c>
      <c r="G10" s="192">
        <v>25.8</v>
      </c>
      <c r="H10" s="192">
        <v>18.3</v>
      </c>
      <c r="I10" s="192">
        <v>6.5</v>
      </c>
      <c r="J10" s="192">
        <v>11.803472840605519</v>
      </c>
      <c r="AV10" s="2"/>
    </row>
    <row r="11" spans="1:48" ht="12.75" customHeight="1" x14ac:dyDescent="0.25">
      <c r="A11" s="69" t="s">
        <v>671</v>
      </c>
      <c r="B11" s="192">
        <v>29.5</v>
      </c>
      <c r="C11" s="192">
        <v>13.9</v>
      </c>
      <c r="D11" s="192">
        <v>20.7</v>
      </c>
      <c r="E11" s="192">
        <v>24.4</v>
      </c>
      <c r="F11" s="192">
        <v>24.8</v>
      </c>
      <c r="G11" s="192">
        <v>6.3</v>
      </c>
      <c r="H11" s="192">
        <v>16.5</v>
      </c>
      <c r="I11" s="192">
        <v>23.8</v>
      </c>
      <c r="J11" s="192">
        <v>19.756188780053428</v>
      </c>
      <c r="AV11" s="2"/>
    </row>
    <row r="12" spans="1:48" ht="12.75" customHeight="1" x14ac:dyDescent="0.25">
      <c r="A12" s="69" t="s">
        <v>495</v>
      </c>
      <c r="B12" s="192">
        <v>37.4</v>
      </c>
      <c r="C12" s="192">
        <v>38.799999999999997</v>
      </c>
      <c r="D12" s="192">
        <v>29.1</v>
      </c>
      <c r="E12" s="192">
        <v>21.4</v>
      </c>
      <c r="F12" s="192">
        <v>36.1</v>
      </c>
      <c r="G12" s="192">
        <v>20.7</v>
      </c>
      <c r="H12" s="192">
        <v>34.9</v>
      </c>
      <c r="I12" s="192">
        <v>50.4</v>
      </c>
      <c r="J12" s="192">
        <v>33.544790739091717</v>
      </c>
      <c r="AV12" s="2"/>
    </row>
    <row r="13" spans="1:48" ht="12.75" customHeight="1" x14ac:dyDescent="0.25">
      <c r="A13" s="69" t="s">
        <v>485</v>
      </c>
      <c r="B13" s="192">
        <v>13.2</v>
      </c>
      <c r="C13" s="192">
        <v>7.7</v>
      </c>
      <c r="D13" s="192">
        <v>6.2</v>
      </c>
      <c r="E13" s="192">
        <v>1.1000000000000001</v>
      </c>
      <c r="F13" s="192">
        <v>5.0999999999999996</v>
      </c>
      <c r="G13" s="192">
        <v>2.8</v>
      </c>
      <c r="H13" s="192">
        <v>0.1</v>
      </c>
      <c r="I13" s="192">
        <v>1.6</v>
      </c>
      <c r="J13" s="192">
        <v>4.3027604630454155</v>
      </c>
      <c r="AV13" s="2"/>
    </row>
    <row r="14" spans="1:48" ht="12.75" customHeight="1" x14ac:dyDescent="0.25">
      <c r="A14" s="69" t="s">
        <v>1004</v>
      </c>
      <c r="B14" s="192">
        <v>1.8</v>
      </c>
      <c r="C14" s="192">
        <v>1.1000000000000001</v>
      </c>
      <c r="D14" s="192">
        <v>0.9</v>
      </c>
      <c r="E14" s="192">
        <v>0.2</v>
      </c>
      <c r="F14" s="192">
        <v>0.5</v>
      </c>
      <c r="G14" s="192">
        <v>0.1</v>
      </c>
      <c r="H14" s="192">
        <v>0.1</v>
      </c>
      <c r="I14" s="192">
        <v>0</v>
      </c>
      <c r="J14" s="192">
        <v>0.53419412288512913</v>
      </c>
      <c r="AV14" s="2"/>
    </row>
    <row r="15" spans="1:48" ht="12.75" customHeight="1" x14ac:dyDescent="0.25">
      <c r="A15" s="69" t="s">
        <v>66</v>
      </c>
      <c r="B15" s="192">
        <v>15.799999999999997</v>
      </c>
      <c r="C15" s="192">
        <v>29.700000000000003</v>
      </c>
      <c r="D15" s="192">
        <v>31.5</v>
      </c>
      <c r="E15" s="192">
        <v>39.700000000000003</v>
      </c>
      <c r="F15" s="192">
        <v>28.400000000000006</v>
      </c>
      <c r="G15" s="192">
        <v>44.300000000000004</v>
      </c>
      <c r="H15" s="192">
        <v>30.1</v>
      </c>
      <c r="I15" s="192">
        <v>17.700000000000003</v>
      </c>
      <c r="J15" s="192">
        <v>30.058593054318788</v>
      </c>
      <c r="AV15" s="2"/>
    </row>
    <row r="16" spans="1:48" ht="18.75" customHeight="1" x14ac:dyDescent="0.25">
      <c r="A16" s="194" t="s">
        <v>1005</v>
      </c>
      <c r="B16" s="193">
        <v>11</v>
      </c>
      <c r="C16" s="193">
        <v>15.1</v>
      </c>
      <c r="D16" s="193">
        <v>12.9</v>
      </c>
      <c r="E16" s="193">
        <v>17.2</v>
      </c>
      <c r="F16" s="193">
        <v>11.3</v>
      </c>
      <c r="G16" s="193">
        <v>13.6</v>
      </c>
      <c r="H16" s="193">
        <v>15.2</v>
      </c>
      <c r="I16" s="193">
        <v>16</v>
      </c>
      <c r="J16" s="298" t="s">
        <v>851</v>
      </c>
      <c r="AV16" s="2"/>
    </row>
    <row r="17" spans="1:49" ht="27.75" customHeight="1" x14ac:dyDescent="0.25">
      <c r="A17" s="354" t="s">
        <v>1006</v>
      </c>
      <c r="B17" s="354"/>
      <c r="C17" s="354"/>
      <c r="D17" s="354"/>
      <c r="E17" s="354"/>
      <c r="F17" s="354"/>
      <c r="G17" s="354"/>
      <c r="H17" s="354"/>
      <c r="I17" s="354"/>
      <c r="J17" s="354"/>
      <c r="AV17" s="2"/>
    </row>
    <row r="18" spans="1:49" s="1" customFormat="1" x14ac:dyDescent="0.25">
      <c r="A18" s="356" t="s">
        <v>1007</v>
      </c>
      <c r="B18" s="356"/>
      <c r="C18" s="356"/>
      <c r="D18" s="356"/>
      <c r="E18" s="356"/>
      <c r="F18" s="356"/>
      <c r="G18" s="356"/>
      <c r="H18" s="356"/>
      <c r="I18" s="356"/>
      <c r="J18" s="356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10"/>
      <c r="AW18" s="10"/>
    </row>
    <row r="19" spans="1:49" s="1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10"/>
      <c r="AW19" s="10"/>
    </row>
    <row r="20" spans="1:49" s="1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10"/>
      <c r="AW20" s="10"/>
    </row>
    <row r="21" spans="1:49" s="1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10"/>
      <c r="AW21" s="10"/>
    </row>
    <row r="22" spans="1:49" s="1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10"/>
      <c r="AW22" s="10"/>
    </row>
    <row r="23" spans="1:49" s="1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10"/>
      <c r="AW23" s="10"/>
    </row>
    <row r="24" spans="1:49" s="1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10"/>
      <c r="AW24" s="10"/>
    </row>
    <row r="25" spans="1:49" s="1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10"/>
      <c r="AW25" s="10"/>
    </row>
    <row r="26" spans="1:49" s="1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10"/>
      <c r="AW26" s="10"/>
    </row>
    <row r="27" spans="1:49" s="1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10"/>
      <c r="AW27" s="10"/>
    </row>
    <row r="28" spans="1:49" s="1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10"/>
      <c r="AW28" s="10"/>
    </row>
    <row r="29" spans="1:49" s="1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10"/>
      <c r="AW29" s="10"/>
    </row>
    <row r="30" spans="1:49" s="1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10"/>
      <c r="AW30" s="10"/>
    </row>
    <row r="31" spans="1:49" s="1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10"/>
      <c r="AW31" s="10"/>
    </row>
    <row r="32" spans="1:49" s="1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10"/>
      <c r="AW32" s="10"/>
    </row>
    <row r="33" spans="1:49" s="1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10"/>
      <c r="AW33" s="10"/>
    </row>
    <row r="34" spans="1:49" s="1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10"/>
      <c r="AW34" s="10"/>
    </row>
    <row r="35" spans="1:49" s="1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10"/>
      <c r="AW35" s="10"/>
    </row>
    <row r="36" spans="1:49" s="1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10"/>
      <c r="AW36" s="10"/>
    </row>
    <row r="37" spans="1:49" s="1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10"/>
      <c r="AW37" s="10"/>
    </row>
    <row r="38" spans="1:49" s="1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10"/>
      <c r="AW38" s="10"/>
    </row>
    <row r="39" spans="1:49" s="1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10"/>
      <c r="AW39" s="10"/>
    </row>
    <row r="40" spans="1:49" s="1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10"/>
      <c r="AW40" s="10"/>
    </row>
    <row r="41" spans="1:49" s="1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10"/>
      <c r="AW41" s="10"/>
    </row>
    <row r="42" spans="1:49" s="1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10"/>
      <c r="AW42" s="10"/>
    </row>
    <row r="43" spans="1:49" s="1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10"/>
      <c r="AW43" s="10"/>
    </row>
    <row r="44" spans="1:49" s="1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10"/>
      <c r="AW44" s="10"/>
    </row>
    <row r="45" spans="1:49" s="1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10"/>
      <c r="AW45" s="10"/>
    </row>
    <row r="46" spans="1:49" s="1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10"/>
      <c r="AW46" s="10"/>
    </row>
    <row r="47" spans="1:49" s="1" customForma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10"/>
      <c r="AW47" s="10"/>
    </row>
    <row r="48" spans="1:49" s="1" customForma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10"/>
      <c r="AW48" s="10"/>
    </row>
    <row r="49" spans="1:49" s="1" customForma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10"/>
      <c r="AW49" s="10"/>
    </row>
    <row r="50" spans="1:49" s="1" customForma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10"/>
      <c r="AW50" s="10"/>
    </row>
    <row r="51" spans="1:49" s="1" customForma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10"/>
      <c r="AW51" s="10"/>
    </row>
    <row r="52" spans="1:49" s="1" customForma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10"/>
      <c r="AW52" s="10"/>
    </row>
    <row r="53" spans="1:49" s="1" customForma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10"/>
      <c r="AW53" s="10"/>
    </row>
    <row r="54" spans="1:49" s="1" customForma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10"/>
      <c r="AW54" s="10"/>
    </row>
    <row r="55" spans="1:49" s="1" customForma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10"/>
      <c r="AW55" s="10"/>
    </row>
    <row r="56" spans="1:49" s="1" customForma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10"/>
      <c r="AW56" s="10"/>
    </row>
    <row r="57" spans="1:49" s="1" customForma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10"/>
      <c r="AW57" s="10"/>
    </row>
    <row r="58" spans="1:49" s="1" customForma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10"/>
      <c r="AW58" s="10"/>
    </row>
    <row r="59" spans="1:49" s="1" customForma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10"/>
      <c r="AW59" s="10"/>
    </row>
    <row r="60" spans="1:49" s="1" customForma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10"/>
      <c r="AW60" s="10"/>
    </row>
    <row r="61" spans="1:49" s="1" customForma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10"/>
      <c r="AW61" s="10"/>
    </row>
    <row r="62" spans="1:49" s="1" customForma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10"/>
      <c r="AW62" s="10"/>
    </row>
    <row r="63" spans="1:49" s="1" customForma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10"/>
      <c r="AW63" s="10"/>
    </row>
    <row r="64" spans="1:49" s="1" customForma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10"/>
      <c r="AW64" s="10"/>
    </row>
    <row r="65" spans="1:49" s="1" customForma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10"/>
      <c r="AW65" s="10"/>
    </row>
    <row r="66" spans="1:49" s="1" customForma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10"/>
      <c r="AW66" s="10"/>
    </row>
    <row r="67" spans="1:49" s="1" customForma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10"/>
      <c r="AW67" s="10"/>
    </row>
    <row r="68" spans="1:49" s="1" customForma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10"/>
      <c r="AW68" s="10"/>
    </row>
    <row r="69" spans="1:49" s="1" customForma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10"/>
      <c r="AW69" s="10"/>
    </row>
    <row r="70" spans="1:49" s="1" customForma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10"/>
      <c r="AW70" s="10"/>
    </row>
    <row r="71" spans="1:49" s="1" customForma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10"/>
      <c r="AW71" s="10"/>
    </row>
    <row r="72" spans="1:49" s="1" customForma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10"/>
      <c r="AW72" s="10"/>
    </row>
    <row r="73" spans="1:49" s="1" customForma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10"/>
      <c r="AW73" s="10"/>
    </row>
    <row r="74" spans="1:49" s="1" customForma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10"/>
      <c r="AW74" s="10"/>
    </row>
    <row r="75" spans="1:49" s="1" customForma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10"/>
      <c r="AW75" s="10"/>
    </row>
    <row r="76" spans="1:49" s="1" customForma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10"/>
      <c r="AW76" s="10"/>
    </row>
    <row r="77" spans="1:49" s="1" customForma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10"/>
      <c r="AW77" s="10"/>
    </row>
    <row r="78" spans="1:49" s="1" customForma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10"/>
      <c r="AW78" s="10"/>
    </row>
    <row r="79" spans="1:49" s="1" customForma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10"/>
      <c r="AW79" s="10"/>
    </row>
    <row r="80" spans="1:49" s="1" customForma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10"/>
      <c r="AW80" s="10"/>
    </row>
    <row r="81" spans="1:49" s="1" customForma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10"/>
      <c r="AW81" s="10"/>
    </row>
    <row r="82" spans="1:49" s="1" customForma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10"/>
      <c r="AW82" s="10"/>
    </row>
    <row r="83" spans="1:49" s="1" customForma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10"/>
      <c r="AW83" s="10"/>
    </row>
    <row r="84" spans="1:49" s="1" customForma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10"/>
      <c r="AW84" s="10"/>
    </row>
    <row r="85" spans="1:49" s="1" customForma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10"/>
      <c r="AW85" s="10"/>
    </row>
    <row r="86" spans="1:49" s="1" customForma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10"/>
      <c r="AW86" s="10"/>
    </row>
    <row r="87" spans="1:49" s="1" customForma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10"/>
      <c r="AW87" s="10"/>
    </row>
    <row r="88" spans="1:49" s="1" customForma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10"/>
      <c r="AW88" s="10"/>
    </row>
    <row r="89" spans="1:49" s="1" customForma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10"/>
      <c r="AW89" s="10"/>
    </row>
    <row r="90" spans="1:49" s="1" customForma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10"/>
      <c r="AW90" s="10"/>
    </row>
    <row r="91" spans="1:49" s="1" customForma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10"/>
      <c r="AW91" s="10"/>
    </row>
    <row r="92" spans="1:49" s="1" customForma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10"/>
      <c r="AW92" s="10"/>
    </row>
    <row r="93" spans="1:49" s="1" customForma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10"/>
      <c r="AW93" s="10"/>
    </row>
    <row r="94" spans="1:49" s="1" customForma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10"/>
      <c r="AW94" s="10"/>
    </row>
    <row r="95" spans="1:49" s="1" customForma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10"/>
      <c r="AW95" s="10"/>
    </row>
    <row r="96" spans="1:49" s="1" customForma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10"/>
      <c r="AW96" s="10"/>
    </row>
    <row r="97" spans="1:49" s="1" customForma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10"/>
      <c r="AW97" s="10"/>
    </row>
    <row r="98" spans="1:49" s="1" customForma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10"/>
      <c r="AW98" s="10"/>
    </row>
    <row r="99" spans="1:49" s="1" customForma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10"/>
      <c r="AW99" s="10"/>
    </row>
    <row r="100" spans="1:49" s="1" customForma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10"/>
      <c r="AW100" s="10"/>
    </row>
    <row r="101" spans="1:49" s="1" customForma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10"/>
      <c r="AW101" s="10"/>
    </row>
    <row r="102" spans="1:49" s="1" customForma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10"/>
      <c r="AW102" s="10"/>
    </row>
    <row r="103" spans="1:49" s="1" customForma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10"/>
      <c r="AW103" s="10"/>
    </row>
    <row r="104" spans="1:49" s="1" customForma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10"/>
      <c r="AW104" s="10"/>
    </row>
    <row r="105" spans="1:49" s="1" customForma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10"/>
      <c r="AW105" s="10"/>
    </row>
    <row r="106" spans="1:49" s="1" customForma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10"/>
      <c r="AW106" s="10"/>
    </row>
    <row r="107" spans="1:49" s="1" customForma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10"/>
      <c r="AW107" s="10"/>
    </row>
    <row r="108" spans="1:49" s="1" customForma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10"/>
      <c r="AW108" s="10"/>
    </row>
    <row r="109" spans="1:49" s="1" customForma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10"/>
      <c r="AW109" s="10"/>
    </row>
    <row r="110" spans="1:49" s="1" customForma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10"/>
      <c r="AW110" s="10"/>
    </row>
    <row r="111" spans="1:49" s="1" customForma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10"/>
      <c r="AW111" s="10"/>
    </row>
    <row r="112" spans="1:49" s="1" customForma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10"/>
      <c r="AW112" s="10"/>
    </row>
  </sheetData>
  <mergeCells count="2">
    <mergeCell ref="A17:J17"/>
    <mergeCell ref="A18:J18"/>
  </mergeCells>
  <conditionalFormatting sqref="J16">
    <cfRule type="cellIs" dxfId="203" priority="1" operator="between">
      <formula>9999</formula>
      <formula>-9999</formula>
    </cfRule>
  </conditionalFormatting>
  <hyperlinks>
    <hyperlink ref="A5" location="Índice!A62" display="Índice"/>
  </hyperlinks>
  <printOptions horizontalCentered="1" verticalCentered="1"/>
  <pageMargins left="0.51181102362204722" right="0.51181102362204722" top="0.59055118110236227" bottom="0.43307086614173229" header="0" footer="0.27559055118110237"/>
  <pageSetup paperSize="9" orientation="landscape" r:id="rId1"/>
  <headerFooter scaleWithDoc="0"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W113"/>
  <sheetViews>
    <sheetView showGridLines="0" zoomScale="120" zoomScaleNormal="120" zoomScalePageLayoutView="120" workbookViewId="0">
      <selection activeCell="A5" sqref="A5"/>
    </sheetView>
  </sheetViews>
  <sheetFormatPr defaultColWidth="8.85546875" defaultRowHeight="15.75" x14ac:dyDescent="0.25"/>
  <cols>
    <col min="1" max="1" width="20.28515625" style="14" customWidth="1"/>
    <col min="2" max="9" width="6" style="14" customWidth="1"/>
    <col min="10" max="10" width="11.140625" style="14" customWidth="1"/>
    <col min="11" max="47" width="8.85546875" style="2"/>
    <col min="48" max="16384" width="8.85546875" style="10"/>
  </cols>
  <sheetData>
    <row r="1" spans="1:48" s="17" customFormat="1" ht="12.75" x14ac:dyDescent="0.2"/>
    <row r="2" spans="1:48" s="17" customFormat="1" ht="12.75" x14ac:dyDescent="0.2"/>
    <row r="3" spans="1:48" s="17" customFormat="1" ht="12.75" x14ac:dyDescent="0.2"/>
    <row r="4" spans="1:48" s="17" customFormat="1" ht="12.75" x14ac:dyDescent="0.2"/>
    <row r="5" spans="1:48" s="17" customFormat="1" ht="12.75" x14ac:dyDescent="0.2">
      <c r="A5" s="147" t="s">
        <v>203</v>
      </c>
    </row>
    <row r="6" spans="1:48" s="17" customFormat="1" ht="18.75" x14ac:dyDescent="0.3">
      <c r="A6" s="26" t="s">
        <v>201</v>
      </c>
    </row>
    <row r="7" spans="1:48" s="17" customFormat="1" ht="12.75" x14ac:dyDescent="0.2"/>
    <row r="8" spans="1:48" s="17" customFormat="1" ht="18" customHeight="1" x14ac:dyDescent="0.2">
      <c r="A8" s="282" t="s">
        <v>1008</v>
      </c>
      <c r="B8" s="18"/>
      <c r="C8" s="18"/>
      <c r="D8" s="18"/>
    </row>
    <row r="9" spans="1:48" ht="18" customHeight="1" x14ac:dyDescent="0.25">
      <c r="A9" s="25"/>
      <c r="B9" s="271">
        <v>2011</v>
      </c>
      <c r="C9" s="271">
        <v>2012</v>
      </c>
      <c r="D9" s="271">
        <v>2013</v>
      </c>
      <c r="E9" s="271">
        <v>2014</v>
      </c>
      <c r="F9" s="271">
        <v>2015</v>
      </c>
      <c r="G9" s="271">
        <v>2016</v>
      </c>
      <c r="H9" s="271">
        <v>2017</v>
      </c>
      <c r="I9" s="271">
        <v>2018</v>
      </c>
      <c r="J9" s="271" t="s">
        <v>237</v>
      </c>
    </row>
    <row r="10" spans="1:48" ht="12.75" customHeight="1" x14ac:dyDescent="0.25">
      <c r="A10" s="69" t="s">
        <v>334</v>
      </c>
      <c r="B10" s="192">
        <v>9.6</v>
      </c>
      <c r="C10" s="192">
        <v>21.9</v>
      </c>
      <c r="D10" s="192">
        <v>24.3</v>
      </c>
      <c r="E10" s="192">
        <v>27.2</v>
      </c>
      <c r="F10" s="192">
        <v>24.7</v>
      </c>
      <c r="G10" s="192">
        <v>17.3</v>
      </c>
      <c r="H10" s="192">
        <v>22</v>
      </c>
      <c r="I10" s="192">
        <v>25.6</v>
      </c>
      <c r="J10" s="192">
        <v>21.841349921286952</v>
      </c>
      <c r="AV10" s="2"/>
    </row>
    <row r="11" spans="1:48" ht="12.75" customHeight="1" x14ac:dyDescent="0.25">
      <c r="A11" s="69" t="s">
        <v>671</v>
      </c>
      <c r="B11" s="192">
        <v>1.7</v>
      </c>
      <c r="C11" s="192">
        <v>3.3</v>
      </c>
      <c r="D11" s="192">
        <v>1.9</v>
      </c>
      <c r="E11" s="192">
        <v>1.7</v>
      </c>
      <c r="F11" s="192">
        <v>1.1000000000000001</v>
      </c>
      <c r="G11" s="192">
        <v>1.9</v>
      </c>
      <c r="H11" s="192">
        <v>1</v>
      </c>
      <c r="I11" s="192">
        <v>1</v>
      </c>
      <c r="J11" s="192">
        <v>1.6744976726357812</v>
      </c>
      <c r="AV11" s="2"/>
    </row>
    <row r="12" spans="1:48" ht="12.75" customHeight="1" x14ac:dyDescent="0.25">
      <c r="A12" s="69" t="s">
        <v>481</v>
      </c>
      <c r="B12" s="192">
        <v>2</v>
      </c>
      <c r="C12" s="192">
        <v>1.4</v>
      </c>
      <c r="D12" s="192">
        <v>1.5</v>
      </c>
      <c r="E12" s="192">
        <v>2</v>
      </c>
      <c r="F12" s="192">
        <v>3</v>
      </c>
      <c r="G12" s="192">
        <v>5.2</v>
      </c>
      <c r="H12" s="192">
        <v>4.7</v>
      </c>
      <c r="I12" s="192">
        <v>5.4</v>
      </c>
      <c r="J12" s="192">
        <v>3.1661802103484891</v>
      </c>
      <c r="AV12" s="2"/>
    </row>
    <row r="13" spans="1:48" ht="12.75" customHeight="1" x14ac:dyDescent="0.25">
      <c r="A13" s="69" t="s">
        <v>1004</v>
      </c>
      <c r="B13" s="192">
        <v>2</v>
      </c>
      <c r="C13" s="192">
        <v>2.1</v>
      </c>
      <c r="D13" s="192">
        <v>1.4</v>
      </c>
      <c r="E13" s="192">
        <v>2</v>
      </c>
      <c r="F13" s="192">
        <v>1.7</v>
      </c>
      <c r="G13" s="192">
        <v>1.6</v>
      </c>
      <c r="H13" s="192">
        <v>1.2</v>
      </c>
      <c r="I13" s="192">
        <v>1</v>
      </c>
      <c r="J13" s="192">
        <v>1.6153699112989508</v>
      </c>
      <c r="AV13" s="2"/>
    </row>
    <row r="14" spans="1:48" ht="12.75" customHeight="1" x14ac:dyDescent="0.25">
      <c r="A14" s="69" t="s">
        <v>869</v>
      </c>
      <c r="B14" s="192">
        <v>2.5</v>
      </c>
      <c r="C14" s="192">
        <v>1.5</v>
      </c>
      <c r="D14" s="192">
        <v>1.4</v>
      </c>
      <c r="E14" s="192">
        <v>0.4</v>
      </c>
      <c r="F14" s="192">
        <v>2.2000000000000002</v>
      </c>
      <c r="G14" s="192">
        <v>2.4</v>
      </c>
      <c r="H14" s="192">
        <v>1</v>
      </c>
      <c r="I14" s="192">
        <v>0.6</v>
      </c>
      <c r="J14" s="192">
        <v>1.4507934855819513</v>
      </c>
      <c r="AV14" s="2"/>
    </row>
    <row r="15" spans="1:48" ht="12.75" customHeight="1" x14ac:dyDescent="0.25">
      <c r="A15" s="69" t="s">
        <v>485</v>
      </c>
      <c r="B15" s="192">
        <v>58.9</v>
      </c>
      <c r="C15" s="192">
        <v>55.7</v>
      </c>
      <c r="D15" s="192">
        <v>59.8</v>
      </c>
      <c r="E15" s="192">
        <v>58.5</v>
      </c>
      <c r="F15" s="192">
        <v>56.3</v>
      </c>
      <c r="G15" s="192">
        <v>57.9</v>
      </c>
      <c r="H15" s="192">
        <v>53.6</v>
      </c>
      <c r="I15" s="192">
        <v>53.2</v>
      </c>
      <c r="J15" s="192">
        <v>56.736357222134934</v>
      </c>
      <c r="AV15" s="2"/>
    </row>
    <row r="16" spans="1:48" ht="12.75" customHeight="1" x14ac:dyDescent="0.25">
      <c r="A16" s="69" t="s">
        <v>66</v>
      </c>
      <c r="B16" s="192">
        <v>23.300000000000004</v>
      </c>
      <c r="C16" s="192">
        <v>14.099999999999994</v>
      </c>
      <c r="D16" s="192">
        <v>9.6999999999999886</v>
      </c>
      <c r="E16" s="192">
        <v>8.1999999999999886</v>
      </c>
      <c r="F16" s="192">
        <v>11</v>
      </c>
      <c r="G16" s="192">
        <v>13.699999999999996</v>
      </c>
      <c r="H16" s="192">
        <v>16.499999999999993</v>
      </c>
      <c r="I16" s="192">
        <v>13.200000000000003</v>
      </c>
      <c r="J16" s="192">
        <v>13.515451576712945</v>
      </c>
      <c r="AV16" s="2"/>
    </row>
    <row r="17" spans="1:49" ht="18.75" customHeight="1" x14ac:dyDescent="0.25">
      <c r="A17" s="194" t="s">
        <v>1005</v>
      </c>
      <c r="B17" s="193">
        <v>115.7</v>
      </c>
      <c r="C17" s="193">
        <v>111.7</v>
      </c>
      <c r="D17" s="193">
        <v>128.6</v>
      </c>
      <c r="E17" s="193">
        <v>144.6</v>
      </c>
      <c r="F17" s="193">
        <v>118.94799999999999</v>
      </c>
      <c r="G17" s="193">
        <v>119.114</v>
      </c>
      <c r="H17" s="193">
        <v>127.675</v>
      </c>
      <c r="I17" s="193">
        <v>132.86199999999999</v>
      </c>
      <c r="J17" s="298" t="s">
        <v>851</v>
      </c>
      <c r="AV17" s="2"/>
    </row>
    <row r="18" spans="1:49" ht="27.75" customHeight="1" x14ac:dyDescent="0.25">
      <c r="A18" s="354" t="s">
        <v>1006</v>
      </c>
      <c r="B18" s="354"/>
      <c r="C18" s="354"/>
      <c r="D18" s="354"/>
      <c r="E18" s="354"/>
      <c r="F18" s="354"/>
      <c r="G18" s="354"/>
      <c r="H18" s="354"/>
      <c r="I18" s="354"/>
      <c r="J18" s="354"/>
      <c r="AV18" s="2"/>
    </row>
    <row r="19" spans="1:49" s="1" customFormat="1" x14ac:dyDescent="0.25">
      <c r="A19" s="356" t="s">
        <v>1007</v>
      </c>
      <c r="B19" s="356"/>
      <c r="C19" s="356"/>
      <c r="D19" s="356"/>
      <c r="E19" s="356"/>
      <c r="F19" s="356"/>
      <c r="G19" s="356"/>
      <c r="H19" s="356"/>
      <c r="I19" s="356"/>
      <c r="J19" s="356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10"/>
      <c r="AW19" s="10"/>
    </row>
    <row r="20" spans="1:49" s="1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10"/>
      <c r="AW20" s="10"/>
    </row>
    <row r="21" spans="1:49" s="1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10"/>
      <c r="AW21" s="10"/>
    </row>
    <row r="22" spans="1:49" s="1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10"/>
      <c r="AW22" s="10"/>
    </row>
    <row r="23" spans="1:49" s="1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10"/>
      <c r="AW23" s="10"/>
    </row>
    <row r="24" spans="1:49" s="1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10"/>
      <c r="AW24" s="10"/>
    </row>
    <row r="25" spans="1:49" s="1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10"/>
      <c r="AW25" s="10"/>
    </row>
    <row r="26" spans="1:49" s="1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10"/>
      <c r="AW26" s="10"/>
    </row>
    <row r="27" spans="1:49" s="1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10"/>
      <c r="AW27" s="10"/>
    </row>
    <row r="28" spans="1:49" s="1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10"/>
      <c r="AW28" s="10"/>
    </row>
    <row r="29" spans="1:49" s="1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10"/>
      <c r="AW29" s="10"/>
    </row>
    <row r="30" spans="1:49" s="1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10"/>
      <c r="AW30" s="10"/>
    </row>
    <row r="31" spans="1:49" s="1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10"/>
      <c r="AW31" s="10"/>
    </row>
    <row r="32" spans="1:49" s="1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10"/>
      <c r="AW32" s="10"/>
    </row>
    <row r="33" spans="1:49" s="1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10"/>
      <c r="AW33" s="10"/>
    </row>
    <row r="34" spans="1:49" s="1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10"/>
      <c r="AW34" s="10"/>
    </row>
    <row r="35" spans="1:49" s="1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10"/>
      <c r="AW35" s="10"/>
    </row>
    <row r="36" spans="1:49" s="1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10"/>
      <c r="AW36" s="10"/>
    </row>
    <row r="37" spans="1:49" s="1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10"/>
      <c r="AW37" s="10"/>
    </row>
    <row r="38" spans="1:49" s="1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10"/>
      <c r="AW38" s="10"/>
    </row>
    <row r="39" spans="1:49" s="1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10"/>
      <c r="AW39" s="10"/>
    </row>
    <row r="40" spans="1:49" s="1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10"/>
      <c r="AW40" s="10"/>
    </row>
    <row r="41" spans="1:49" s="1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10"/>
      <c r="AW41" s="10"/>
    </row>
    <row r="42" spans="1:49" s="1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10"/>
      <c r="AW42" s="10"/>
    </row>
    <row r="43" spans="1:49" s="1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10"/>
      <c r="AW43" s="10"/>
    </row>
    <row r="44" spans="1:49" s="1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10"/>
      <c r="AW44" s="10"/>
    </row>
    <row r="45" spans="1:49" s="1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10"/>
      <c r="AW45" s="10"/>
    </row>
    <row r="46" spans="1:49" s="1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10"/>
      <c r="AW46" s="10"/>
    </row>
    <row r="47" spans="1:49" s="1" customForma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10"/>
      <c r="AW47" s="10"/>
    </row>
    <row r="48" spans="1:49" s="1" customForma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10"/>
      <c r="AW48" s="10"/>
    </row>
    <row r="49" spans="1:49" s="1" customForma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10"/>
      <c r="AW49" s="10"/>
    </row>
    <row r="50" spans="1:49" s="1" customForma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10"/>
      <c r="AW50" s="10"/>
    </row>
    <row r="51" spans="1:49" s="1" customForma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10"/>
      <c r="AW51" s="10"/>
    </row>
    <row r="52" spans="1:49" s="1" customForma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10"/>
      <c r="AW52" s="10"/>
    </row>
    <row r="53" spans="1:49" s="1" customForma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10"/>
      <c r="AW53" s="10"/>
    </row>
    <row r="54" spans="1:49" s="1" customForma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10"/>
      <c r="AW54" s="10"/>
    </row>
    <row r="55" spans="1:49" s="1" customForma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10"/>
      <c r="AW55" s="10"/>
    </row>
    <row r="56" spans="1:49" s="1" customForma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10"/>
      <c r="AW56" s="10"/>
    </row>
    <row r="57" spans="1:49" s="1" customForma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10"/>
      <c r="AW57" s="10"/>
    </row>
    <row r="58" spans="1:49" s="1" customForma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10"/>
      <c r="AW58" s="10"/>
    </row>
    <row r="59" spans="1:49" s="1" customForma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10"/>
      <c r="AW59" s="10"/>
    </row>
    <row r="60" spans="1:49" s="1" customForma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10"/>
      <c r="AW60" s="10"/>
    </row>
    <row r="61" spans="1:49" s="1" customForma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10"/>
      <c r="AW61" s="10"/>
    </row>
    <row r="62" spans="1:49" s="1" customForma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10"/>
      <c r="AW62" s="10"/>
    </row>
    <row r="63" spans="1:49" s="1" customForma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10"/>
      <c r="AW63" s="10"/>
    </row>
    <row r="64" spans="1:49" s="1" customForma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10"/>
      <c r="AW64" s="10"/>
    </row>
    <row r="65" spans="1:49" s="1" customForma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10"/>
      <c r="AW65" s="10"/>
    </row>
    <row r="66" spans="1:49" s="1" customForma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10"/>
      <c r="AW66" s="10"/>
    </row>
    <row r="67" spans="1:49" s="1" customForma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10"/>
      <c r="AW67" s="10"/>
    </row>
    <row r="68" spans="1:49" s="1" customForma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10"/>
      <c r="AW68" s="10"/>
    </row>
    <row r="69" spans="1:49" s="1" customForma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10"/>
      <c r="AW69" s="10"/>
    </row>
    <row r="70" spans="1:49" s="1" customForma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10"/>
      <c r="AW70" s="10"/>
    </row>
    <row r="71" spans="1:49" s="1" customForma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10"/>
      <c r="AW71" s="10"/>
    </row>
    <row r="72" spans="1:49" s="1" customForma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10"/>
      <c r="AW72" s="10"/>
    </row>
    <row r="73" spans="1:49" s="1" customForma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10"/>
      <c r="AW73" s="10"/>
    </row>
    <row r="74" spans="1:49" s="1" customForma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10"/>
      <c r="AW74" s="10"/>
    </row>
    <row r="75" spans="1:49" s="1" customForma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10"/>
      <c r="AW75" s="10"/>
    </row>
    <row r="76" spans="1:49" s="1" customForma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10"/>
      <c r="AW76" s="10"/>
    </row>
    <row r="77" spans="1:49" s="1" customForma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10"/>
      <c r="AW77" s="10"/>
    </row>
    <row r="78" spans="1:49" s="1" customForma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10"/>
      <c r="AW78" s="10"/>
    </row>
    <row r="79" spans="1:49" s="1" customForma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10"/>
      <c r="AW79" s="10"/>
    </row>
    <row r="80" spans="1:49" s="1" customForma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10"/>
      <c r="AW80" s="10"/>
    </row>
    <row r="81" spans="1:49" s="1" customForma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10"/>
      <c r="AW81" s="10"/>
    </row>
    <row r="82" spans="1:49" s="1" customForma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10"/>
      <c r="AW82" s="10"/>
    </row>
    <row r="83" spans="1:49" s="1" customForma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10"/>
      <c r="AW83" s="10"/>
    </row>
    <row r="84" spans="1:49" s="1" customForma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10"/>
      <c r="AW84" s="10"/>
    </row>
    <row r="85" spans="1:49" s="1" customForma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10"/>
      <c r="AW85" s="10"/>
    </row>
    <row r="86" spans="1:49" s="1" customForma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10"/>
      <c r="AW86" s="10"/>
    </row>
    <row r="87" spans="1:49" s="1" customForma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10"/>
      <c r="AW87" s="10"/>
    </row>
    <row r="88" spans="1:49" s="1" customForma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10"/>
      <c r="AW88" s="10"/>
    </row>
    <row r="89" spans="1:49" s="1" customForma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10"/>
      <c r="AW89" s="10"/>
    </row>
    <row r="90" spans="1:49" s="1" customForma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10"/>
      <c r="AW90" s="10"/>
    </row>
    <row r="91" spans="1:49" s="1" customForma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10"/>
      <c r="AW91" s="10"/>
    </row>
    <row r="92" spans="1:49" s="1" customForma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10"/>
      <c r="AW92" s="10"/>
    </row>
    <row r="93" spans="1:49" s="1" customForma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10"/>
      <c r="AW93" s="10"/>
    </row>
    <row r="94" spans="1:49" s="1" customForma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10"/>
      <c r="AW94" s="10"/>
    </row>
    <row r="95" spans="1:49" s="1" customForma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10"/>
      <c r="AW95" s="10"/>
    </row>
    <row r="96" spans="1:49" s="1" customForma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10"/>
      <c r="AW96" s="10"/>
    </row>
    <row r="97" spans="1:49" s="1" customForma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10"/>
      <c r="AW97" s="10"/>
    </row>
    <row r="98" spans="1:49" s="1" customForma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10"/>
      <c r="AW98" s="10"/>
    </row>
    <row r="99" spans="1:49" s="1" customForma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10"/>
      <c r="AW99" s="10"/>
    </row>
    <row r="100" spans="1:49" s="1" customForma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10"/>
      <c r="AW100" s="10"/>
    </row>
    <row r="101" spans="1:49" s="1" customForma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10"/>
      <c r="AW101" s="10"/>
    </row>
    <row r="102" spans="1:49" s="1" customForma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10"/>
      <c r="AW102" s="10"/>
    </row>
    <row r="103" spans="1:49" s="1" customForma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10"/>
      <c r="AW103" s="10"/>
    </row>
    <row r="104" spans="1:49" s="1" customForma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10"/>
      <c r="AW104" s="10"/>
    </row>
    <row r="105" spans="1:49" s="1" customForma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10"/>
      <c r="AW105" s="10"/>
    </row>
    <row r="106" spans="1:49" s="1" customForma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10"/>
      <c r="AW106" s="10"/>
    </row>
    <row r="107" spans="1:49" s="1" customForma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10"/>
      <c r="AW107" s="10"/>
    </row>
    <row r="108" spans="1:49" s="1" customForma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10"/>
      <c r="AW108" s="10"/>
    </row>
    <row r="109" spans="1:49" s="1" customForma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10"/>
      <c r="AW109" s="10"/>
    </row>
    <row r="110" spans="1:49" s="1" customForma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10"/>
      <c r="AW110" s="10"/>
    </row>
    <row r="111" spans="1:49" s="1" customForma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10"/>
      <c r="AW111" s="10"/>
    </row>
    <row r="112" spans="1:49" s="1" customForma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10"/>
      <c r="AW112" s="10"/>
    </row>
    <row r="113" spans="1:49" s="1" customForma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10"/>
      <c r="AW113" s="10"/>
    </row>
  </sheetData>
  <mergeCells count="2">
    <mergeCell ref="A18:J18"/>
    <mergeCell ref="A19:J19"/>
  </mergeCells>
  <conditionalFormatting sqref="J17">
    <cfRule type="cellIs" dxfId="202" priority="1" operator="between">
      <formula>9999</formula>
      <formula>-9999</formula>
    </cfRule>
  </conditionalFormatting>
  <hyperlinks>
    <hyperlink ref="A5" location="Índice!A62" display="Índice"/>
  </hyperlinks>
  <printOptions horizontalCentered="1" verticalCentered="1"/>
  <pageMargins left="0.51181102362204722" right="0.51181102362204722" top="0.59055118110236227" bottom="0.43307086614173229" header="0" footer="0.27559055118110237"/>
  <pageSetup paperSize="9" orientation="landscape" r:id="rId1"/>
  <headerFooter scaleWithDoc="0"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CS217"/>
  <sheetViews>
    <sheetView showGridLines="0" topLeftCell="A22" zoomScale="120" zoomScaleNormal="120" zoomScalePageLayoutView="120" workbookViewId="0">
      <selection activeCell="A38" sqref="A38:I38"/>
    </sheetView>
  </sheetViews>
  <sheetFormatPr defaultColWidth="8.85546875" defaultRowHeight="15.75" x14ac:dyDescent="0.25"/>
  <cols>
    <col min="1" max="1" width="31.42578125" style="14" customWidth="1"/>
    <col min="2" max="8" width="6.85546875" style="14" customWidth="1"/>
    <col min="9" max="9" width="9.85546875" style="14" customWidth="1"/>
    <col min="10" max="94" width="8.85546875" style="2"/>
    <col min="95" max="16384" width="8.85546875" style="10"/>
  </cols>
  <sheetData>
    <row r="1" spans="1:97" s="17" customFormat="1" ht="12.75" x14ac:dyDescent="0.2"/>
    <row r="2" spans="1:97" s="17" customFormat="1" ht="12.75" x14ac:dyDescent="0.2"/>
    <row r="3" spans="1:97" s="17" customFormat="1" ht="12.75" x14ac:dyDescent="0.2"/>
    <row r="4" spans="1:97" s="17" customFormat="1" ht="12.75" x14ac:dyDescent="0.2"/>
    <row r="5" spans="1:97" s="17" customFormat="1" ht="12.75" x14ac:dyDescent="0.2">
      <c r="A5" s="147" t="s">
        <v>203</v>
      </c>
    </row>
    <row r="6" spans="1:97" s="17" customFormat="1" ht="18.75" x14ac:dyDescent="0.3">
      <c r="A6" s="26" t="s">
        <v>201</v>
      </c>
    </row>
    <row r="7" spans="1:97" s="17" customFormat="1" ht="12.75" x14ac:dyDescent="0.2"/>
    <row r="8" spans="1:97" s="17" customFormat="1" ht="18" customHeight="1" x14ac:dyDescent="0.2">
      <c r="A8" s="282" t="s">
        <v>1009</v>
      </c>
      <c r="B8" s="18"/>
      <c r="C8" s="18"/>
      <c r="D8" s="18"/>
      <c r="E8" s="18"/>
      <c r="F8" s="18"/>
    </row>
    <row r="9" spans="1:97" ht="13.5" customHeight="1" x14ac:dyDescent="0.25">
      <c r="A9" s="24"/>
      <c r="B9" s="335">
        <v>2013</v>
      </c>
      <c r="C9" s="335">
        <v>2014</v>
      </c>
      <c r="D9" s="335">
        <v>2015</v>
      </c>
      <c r="E9" s="335">
        <v>2016</v>
      </c>
      <c r="F9" s="265">
        <v>2017</v>
      </c>
      <c r="G9" s="251">
        <v>2018</v>
      </c>
      <c r="H9" s="357" t="s">
        <v>945</v>
      </c>
      <c r="I9" s="358"/>
    </row>
    <row r="10" spans="1:97" ht="13.5" customHeight="1" x14ac:dyDescent="0.25">
      <c r="A10" s="25"/>
      <c r="B10" s="336"/>
      <c r="C10" s="336"/>
      <c r="D10" s="336"/>
      <c r="E10" s="336"/>
      <c r="F10" s="250" t="s">
        <v>3</v>
      </c>
      <c r="G10" s="250" t="s">
        <v>3</v>
      </c>
      <c r="H10" s="250" t="s">
        <v>3</v>
      </c>
      <c r="I10" s="250" t="s">
        <v>501</v>
      </c>
    </row>
    <row r="11" spans="1:97" ht="18" customHeight="1" x14ac:dyDescent="0.25">
      <c r="A11" s="24" t="s">
        <v>871</v>
      </c>
      <c r="B11" s="82">
        <v>215.52432652000002</v>
      </c>
      <c r="C11" s="82">
        <v>230.60500000000002</v>
      </c>
      <c r="D11" s="82">
        <v>261.60000000000002</v>
      </c>
      <c r="E11" s="82">
        <v>266.5</v>
      </c>
      <c r="F11" s="82">
        <v>261.5</v>
      </c>
      <c r="G11" s="82">
        <v>264.8</v>
      </c>
      <c r="H11" s="82">
        <v>267.8</v>
      </c>
      <c r="I11" s="301">
        <v>100.1</v>
      </c>
    </row>
    <row r="12" spans="1:97" ht="13.5" customHeight="1" x14ac:dyDescent="0.25">
      <c r="A12" s="20" t="s">
        <v>1010</v>
      </c>
      <c r="B12" s="82">
        <v>151.42132652000001</v>
      </c>
      <c r="C12" s="82">
        <v>166.517</v>
      </c>
      <c r="D12" s="82">
        <v>188</v>
      </c>
      <c r="E12" s="82">
        <v>192.89999999999998</v>
      </c>
      <c r="F12" s="82">
        <v>186.4</v>
      </c>
      <c r="G12" s="82">
        <v>189.10000000000002</v>
      </c>
      <c r="H12" s="82">
        <v>192.10000000000002</v>
      </c>
      <c r="I12" s="301">
        <v>35.4</v>
      </c>
    </row>
    <row r="13" spans="1:97" s="2" customFormat="1" ht="12.75" customHeight="1" x14ac:dyDescent="0.25">
      <c r="A13" s="91" t="s">
        <v>1011</v>
      </c>
      <c r="B13" s="195">
        <v>43.707000000000001</v>
      </c>
      <c r="C13" s="195">
        <v>41.475000000000001</v>
      </c>
      <c r="D13" s="195">
        <v>42.5</v>
      </c>
      <c r="E13" s="195">
        <v>40.200000000000003</v>
      </c>
      <c r="F13" s="195">
        <v>44.5</v>
      </c>
      <c r="G13" s="195">
        <v>49.600000000000009</v>
      </c>
      <c r="H13" s="82">
        <v>51.800000000000004</v>
      </c>
      <c r="I13" s="301">
        <v>0</v>
      </c>
      <c r="CQ13" s="10"/>
      <c r="CR13" s="10"/>
      <c r="CS13" s="10"/>
    </row>
    <row r="14" spans="1:97" s="2" customFormat="1" ht="12.75" customHeight="1" x14ac:dyDescent="0.25">
      <c r="A14" s="98" t="s">
        <v>1012</v>
      </c>
      <c r="B14" s="195">
        <v>5.7720000000000002</v>
      </c>
      <c r="C14" s="195">
        <v>7.1</v>
      </c>
      <c r="D14" s="195">
        <v>9.4</v>
      </c>
      <c r="E14" s="195">
        <v>10.4</v>
      </c>
      <c r="F14" s="195">
        <v>12</v>
      </c>
      <c r="G14" s="195">
        <v>12</v>
      </c>
      <c r="H14" s="82">
        <v>11.8</v>
      </c>
      <c r="I14" s="301">
        <v>0</v>
      </c>
      <c r="CQ14" s="10"/>
      <c r="CR14" s="10"/>
      <c r="CS14" s="10"/>
    </row>
    <row r="15" spans="1:97" s="2" customFormat="1" ht="12.75" customHeight="1" x14ac:dyDescent="0.25">
      <c r="A15" s="98" t="s">
        <v>1013</v>
      </c>
      <c r="B15" s="195">
        <v>5.46</v>
      </c>
      <c r="C15" s="195">
        <v>5.3010000000000002</v>
      </c>
      <c r="D15" s="195">
        <v>5.2</v>
      </c>
      <c r="E15" s="195">
        <v>4.4000000000000004</v>
      </c>
      <c r="F15" s="195">
        <v>6.9</v>
      </c>
      <c r="G15" s="195">
        <v>11.8</v>
      </c>
      <c r="H15" s="82">
        <v>15</v>
      </c>
      <c r="I15" s="301">
        <v>0</v>
      </c>
      <c r="CQ15" s="10"/>
      <c r="CR15" s="10"/>
      <c r="CS15" s="10"/>
    </row>
    <row r="16" spans="1:97" s="2" customFormat="1" ht="12.75" customHeight="1" x14ac:dyDescent="0.25">
      <c r="A16" s="98" t="s">
        <v>1014</v>
      </c>
      <c r="B16" s="195">
        <v>0.625</v>
      </c>
      <c r="C16" s="195">
        <v>0.315</v>
      </c>
      <c r="D16" s="195">
        <v>0</v>
      </c>
      <c r="E16" s="195">
        <v>0</v>
      </c>
      <c r="F16" s="195">
        <v>0</v>
      </c>
      <c r="G16" s="195">
        <v>0</v>
      </c>
      <c r="H16" s="82">
        <v>0</v>
      </c>
      <c r="I16" s="301">
        <v>0</v>
      </c>
      <c r="CQ16" s="10"/>
      <c r="CR16" s="10"/>
      <c r="CS16" s="10"/>
    </row>
    <row r="17" spans="1:97" s="2" customFormat="1" ht="12.75" customHeight="1" x14ac:dyDescent="0.25">
      <c r="A17" s="98" t="s">
        <v>1015</v>
      </c>
      <c r="B17" s="195">
        <v>7.69</v>
      </c>
      <c r="C17" s="195">
        <v>6.9</v>
      </c>
      <c r="D17" s="195">
        <v>6.7</v>
      </c>
      <c r="E17" s="195">
        <v>6.4</v>
      </c>
      <c r="F17" s="195">
        <v>5.8</v>
      </c>
      <c r="G17" s="195">
        <v>5.4</v>
      </c>
      <c r="H17" s="82">
        <v>5.4</v>
      </c>
      <c r="I17" s="301">
        <v>0</v>
      </c>
      <c r="CQ17" s="10"/>
      <c r="CR17" s="10"/>
      <c r="CS17" s="10"/>
    </row>
    <row r="18" spans="1:97" s="2" customFormat="1" ht="12.75" customHeight="1" x14ac:dyDescent="0.25">
      <c r="A18" s="98" t="s">
        <v>1016</v>
      </c>
      <c r="B18" s="195">
        <v>6.0389999999999997</v>
      </c>
      <c r="C18" s="195">
        <v>4.5999999999999996</v>
      </c>
      <c r="D18" s="195">
        <v>4.5999999999999996</v>
      </c>
      <c r="E18" s="195">
        <v>4.3</v>
      </c>
      <c r="F18" s="195">
        <v>5.9</v>
      </c>
      <c r="G18" s="195">
        <v>6.9</v>
      </c>
      <c r="H18" s="82">
        <v>6.6</v>
      </c>
      <c r="I18" s="301">
        <v>0</v>
      </c>
      <c r="CQ18" s="10"/>
      <c r="CR18" s="10"/>
      <c r="CS18" s="10"/>
    </row>
    <row r="19" spans="1:97" s="2" customFormat="1" ht="12.75" customHeight="1" x14ac:dyDescent="0.25">
      <c r="A19" s="98" t="s">
        <v>1017</v>
      </c>
      <c r="B19" s="195">
        <v>14.04</v>
      </c>
      <c r="C19" s="195">
        <v>14.004</v>
      </c>
      <c r="D19" s="195">
        <v>13.8</v>
      </c>
      <c r="E19" s="195">
        <v>12.3</v>
      </c>
      <c r="F19" s="195">
        <v>11.9</v>
      </c>
      <c r="G19" s="195">
        <v>11.8</v>
      </c>
      <c r="H19" s="82">
        <v>11.4</v>
      </c>
      <c r="I19" s="301">
        <v>0</v>
      </c>
      <c r="CQ19" s="10"/>
      <c r="CR19" s="10"/>
      <c r="CS19" s="10"/>
    </row>
    <row r="20" spans="1:97" s="2" customFormat="1" ht="12.75" customHeight="1" x14ac:dyDescent="0.25">
      <c r="A20" s="98" t="s">
        <v>1018</v>
      </c>
      <c r="B20" s="195">
        <v>4.0810000000000004</v>
      </c>
      <c r="C20" s="195">
        <v>3.2549999999999999</v>
      </c>
      <c r="D20" s="195">
        <v>2.8</v>
      </c>
      <c r="E20" s="195">
        <v>2.4</v>
      </c>
      <c r="F20" s="195">
        <v>2</v>
      </c>
      <c r="G20" s="195">
        <v>1.7</v>
      </c>
      <c r="H20" s="82">
        <v>1.6</v>
      </c>
      <c r="I20" s="301">
        <v>0</v>
      </c>
      <c r="CQ20" s="10"/>
      <c r="CR20" s="10"/>
      <c r="CS20" s="10"/>
    </row>
    <row r="21" spans="1:97" s="2" customFormat="1" ht="12.75" customHeight="1" x14ac:dyDescent="0.25">
      <c r="A21" s="91" t="s">
        <v>1019</v>
      </c>
      <c r="B21" s="195">
        <v>107.71432652</v>
      </c>
      <c r="C21" s="195">
        <v>125.04199999999999</v>
      </c>
      <c r="D21" s="195">
        <v>145.5</v>
      </c>
      <c r="E21" s="195">
        <v>152.69999999999999</v>
      </c>
      <c r="F21" s="195">
        <v>141.9</v>
      </c>
      <c r="G21" s="195">
        <v>139.5</v>
      </c>
      <c r="H21" s="82">
        <v>140.30000000000001</v>
      </c>
      <c r="I21" s="301">
        <v>35.4</v>
      </c>
      <c r="CQ21" s="10"/>
      <c r="CR21" s="10"/>
      <c r="CS21" s="10"/>
    </row>
    <row r="22" spans="1:97" s="2" customFormat="1" ht="12.75" customHeight="1" x14ac:dyDescent="0.25">
      <c r="A22" s="98" t="s">
        <v>334</v>
      </c>
      <c r="B22" s="195">
        <v>32</v>
      </c>
      <c r="C22" s="195">
        <v>49</v>
      </c>
      <c r="D22" s="195">
        <v>63</v>
      </c>
      <c r="E22" s="195">
        <v>67.5</v>
      </c>
      <c r="F22" s="195">
        <v>81.5</v>
      </c>
      <c r="G22" s="195">
        <v>81.5</v>
      </c>
      <c r="H22" s="82">
        <v>83.5</v>
      </c>
      <c r="I22" s="301">
        <v>35.4</v>
      </c>
      <c r="CQ22" s="10"/>
      <c r="CR22" s="10"/>
      <c r="CS22" s="10"/>
    </row>
    <row r="23" spans="1:97" s="2" customFormat="1" ht="12.75" customHeight="1" x14ac:dyDescent="0.25">
      <c r="A23" s="98" t="s">
        <v>671</v>
      </c>
      <c r="B23" s="195">
        <v>1.00432652</v>
      </c>
      <c r="C23" s="195">
        <v>1.071</v>
      </c>
      <c r="D23" s="195">
        <v>0.8</v>
      </c>
      <c r="E23" s="195">
        <v>0.8</v>
      </c>
      <c r="F23" s="195">
        <v>0.8</v>
      </c>
      <c r="G23" s="195">
        <v>0.8</v>
      </c>
      <c r="H23" s="82">
        <v>0.8</v>
      </c>
      <c r="I23" s="301">
        <v>0</v>
      </c>
      <c r="CQ23" s="10"/>
      <c r="CR23" s="10"/>
      <c r="CS23" s="10"/>
    </row>
    <row r="24" spans="1:97" s="2" customFormat="1" ht="12.75" customHeight="1" x14ac:dyDescent="0.25">
      <c r="A24" s="98" t="s">
        <v>481</v>
      </c>
      <c r="B24" s="195">
        <v>18.579999999999998</v>
      </c>
      <c r="C24" s="195">
        <v>18.8</v>
      </c>
      <c r="D24" s="195">
        <v>18.399999999999999</v>
      </c>
      <c r="E24" s="195">
        <v>18.399999999999999</v>
      </c>
      <c r="F24" s="195">
        <v>0</v>
      </c>
      <c r="G24" s="195">
        <v>0</v>
      </c>
      <c r="H24" s="82">
        <v>0</v>
      </c>
      <c r="I24" s="301">
        <v>0</v>
      </c>
      <c r="CQ24" s="10"/>
      <c r="CR24" s="10"/>
      <c r="CS24" s="10"/>
    </row>
    <row r="25" spans="1:97" s="2" customFormat="1" ht="12.75" customHeight="1" x14ac:dyDescent="0.25">
      <c r="A25" s="98" t="s">
        <v>485</v>
      </c>
      <c r="B25" s="195">
        <v>47.33</v>
      </c>
      <c r="C25" s="195">
        <v>47.33</v>
      </c>
      <c r="D25" s="195">
        <v>54.5</v>
      </c>
      <c r="E25" s="195">
        <v>57.2</v>
      </c>
      <c r="F25" s="195">
        <v>59.6</v>
      </c>
      <c r="G25" s="195">
        <v>57.2</v>
      </c>
      <c r="H25" s="82">
        <v>56</v>
      </c>
      <c r="I25" s="301">
        <v>0</v>
      </c>
      <c r="CQ25" s="10"/>
      <c r="CR25" s="10"/>
      <c r="CS25" s="10"/>
    </row>
    <row r="26" spans="1:97" s="2" customFormat="1" ht="12.75" customHeight="1" x14ac:dyDescent="0.25">
      <c r="A26" s="98" t="s">
        <v>1020</v>
      </c>
      <c r="B26" s="195">
        <v>8.8000000000000007</v>
      </c>
      <c r="C26" s="195">
        <v>8.8409999999999993</v>
      </c>
      <c r="D26" s="195">
        <v>8.8000000000000007</v>
      </c>
      <c r="E26" s="195">
        <v>8.8000000000000007</v>
      </c>
      <c r="F26" s="195">
        <v>0</v>
      </c>
      <c r="G26" s="195">
        <v>0</v>
      </c>
      <c r="H26" s="82">
        <v>0</v>
      </c>
      <c r="I26" s="301">
        <v>0</v>
      </c>
      <c r="CQ26" s="10"/>
      <c r="CR26" s="10"/>
      <c r="CS26" s="10"/>
    </row>
    <row r="27" spans="1:97" ht="13.5" customHeight="1" x14ac:dyDescent="0.25">
      <c r="A27" s="20" t="s">
        <v>1021</v>
      </c>
      <c r="B27" s="82">
        <v>39.802999999999997</v>
      </c>
      <c r="C27" s="82">
        <v>39.787999999999997</v>
      </c>
      <c r="D27" s="82">
        <v>39.299999999999997</v>
      </c>
      <c r="E27" s="82">
        <v>39.299999999999997</v>
      </c>
      <c r="F27" s="82">
        <v>40.799999999999997</v>
      </c>
      <c r="G27" s="82">
        <v>41.4</v>
      </c>
      <c r="H27" s="82">
        <v>41.4</v>
      </c>
      <c r="I27" s="301">
        <v>40.4</v>
      </c>
    </row>
    <row r="28" spans="1:97" ht="12.75" customHeight="1" x14ac:dyDescent="0.25">
      <c r="A28" s="91" t="s">
        <v>334</v>
      </c>
      <c r="B28" s="82">
        <v>3.4</v>
      </c>
      <c r="C28" s="82">
        <v>3.4</v>
      </c>
      <c r="D28" s="82">
        <v>3.4</v>
      </c>
      <c r="E28" s="82">
        <v>3.4</v>
      </c>
      <c r="F28" s="82">
        <v>4.8</v>
      </c>
      <c r="G28" s="82">
        <v>5.4</v>
      </c>
      <c r="H28" s="82">
        <v>5.4</v>
      </c>
      <c r="I28" s="301">
        <v>5.4</v>
      </c>
    </row>
    <row r="29" spans="1:97" ht="12.75" customHeight="1" x14ac:dyDescent="0.25">
      <c r="A29" s="91" t="s">
        <v>492</v>
      </c>
      <c r="B29" s="82">
        <v>4.3</v>
      </c>
      <c r="C29" s="82">
        <v>4.3</v>
      </c>
      <c r="D29" s="82">
        <v>4.3</v>
      </c>
      <c r="E29" s="82">
        <v>4.3</v>
      </c>
      <c r="F29" s="82">
        <v>4.3</v>
      </c>
      <c r="G29" s="82">
        <v>4.3</v>
      </c>
      <c r="H29" s="82">
        <v>4.3</v>
      </c>
      <c r="I29" s="301">
        <v>4.3</v>
      </c>
    </row>
    <row r="30" spans="1:97" ht="12.75" customHeight="1" x14ac:dyDescent="0.25">
      <c r="A30" s="91" t="s">
        <v>1022</v>
      </c>
      <c r="B30" s="82">
        <v>2.1030000000000002</v>
      </c>
      <c r="C30" s="82">
        <v>2.0880000000000001</v>
      </c>
      <c r="D30" s="82">
        <v>1.6</v>
      </c>
      <c r="E30" s="82">
        <v>1.6</v>
      </c>
      <c r="F30" s="82">
        <v>1.7</v>
      </c>
      <c r="G30" s="82">
        <v>1.7</v>
      </c>
      <c r="H30" s="82">
        <v>1.7</v>
      </c>
      <c r="I30" s="301">
        <v>0.7</v>
      </c>
    </row>
    <row r="31" spans="1:97" ht="12.75" customHeight="1" x14ac:dyDescent="0.25">
      <c r="A31" s="91" t="s">
        <v>1023</v>
      </c>
      <c r="B31" s="82">
        <v>30</v>
      </c>
      <c r="C31" s="82">
        <v>30</v>
      </c>
      <c r="D31" s="82">
        <v>30</v>
      </c>
      <c r="E31" s="82">
        <v>30</v>
      </c>
      <c r="F31" s="82">
        <v>30</v>
      </c>
      <c r="G31" s="82">
        <v>30</v>
      </c>
      <c r="H31" s="82">
        <v>30</v>
      </c>
      <c r="I31" s="301">
        <v>30</v>
      </c>
    </row>
    <row r="32" spans="1:97" s="2" customFormat="1" ht="17.25" customHeight="1" x14ac:dyDescent="0.25">
      <c r="A32" s="20" t="s">
        <v>1024</v>
      </c>
      <c r="B32" s="82">
        <v>24.3</v>
      </c>
      <c r="C32" s="82">
        <v>24.3</v>
      </c>
      <c r="D32" s="82">
        <v>34.299999999999997</v>
      </c>
      <c r="E32" s="82">
        <v>34.299999999999997</v>
      </c>
      <c r="F32" s="82">
        <v>34.299999999999997</v>
      </c>
      <c r="G32" s="82">
        <v>34.299999999999997</v>
      </c>
      <c r="H32" s="82">
        <v>34.299999999999997</v>
      </c>
      <c r="I32" s="301">
        <v>24.3</v>
      </c>
      <c r="CQ32" s="10"/>
      <c r="CR32" s="10"/>
      <c r="CS32" s="10"/>
    </row>
    <row r="33" spans="1:97" s="2" customFormat="1" ht="12.75" customHeight="1" x14ac:dyDescent="0.25">
      <c r="A33" s="91" t="s">
        <v>1025</v>
      </c>
      <c r="B33" s="195">
        <v>24.3</v>
      </c>
      <c r="C33" s="195">
        <v>24.3</v>
      </c>
      <c r="D33" s="195">
        <v>24.3</v>
      </c>
      <c r="E33" s="195">
        <v>24.3</v>
      </c>
      <c r="F33" s="195">
        <v>24.3</v>
      </c>
      <c r="G33" s="195">
        <v>24.3</v>
      </c>
      <c r="H33" s="82">
        <v>24.3</v>
      </c>
      <c r="I33" s="301">
        <v>24.3</v>
      </c>
      <c r="CQ33" s="10"/>
      <c r="CR33" s="10"/>
      <c r="CS33" s="10"/>
    </row>
    <row r="34" spans="1:97" s="2" customFormat="1" ht="12.75" customHeight="1" x14ac:dyDescent="0.25">
      <c r="A34" s="91" t="s">
        <v>1026</v>
      </c>
      <c r="B34" s="195">
        <v>0</v>
      </c>
      <c r="C34" s="195">
        <v>0</v>
      </c>
      <c r="D34" s="195">
        <v>10</v>
      </c>
      <c r="E34" s="195">
        <v>10</v>
      </c>
      <c r="F34" s="195">
        <v>10</v>
      </c>
      <c r="G34" s="195">
        <v>10</v>
      </c>
      <c r="H34" s="82">
        <v>10</v>
      </c>
      <c r="I34" s="301">
        <v>0</v>
      </c>
      <c r="CQ34" s="10"/>
      <c r="CR34" s="10"/>
      <c r="CS34" s="10"/>
    </row>
    <row r="35" spans="1:97" s="2" customFormat="1" ht="22.5" customHeight="1" x14ac:dyDescent="0.25">
      <c r="A35" s="299" t="s">
        <v>33</v>
      </c>
      <c r="B35" s="267"/>
      <c r="C35" s="267"/>
      <c r="D35" s="267"/>
      <c r="E35" s="267"/>
      <c r="F35" s="267"/>
      <c r="G35" s="267"/>
      <c r="H35" s="267"/>
      <c r="I35" s="267"/>
      <c r="CQ35" s="10"/>
    </row>
    <row r="36" spans="1:97" s="2" customFormat="1" ht="12" customHeight="1" x14ac:dyDescent="0.25">
      <c r="A36" s="69" t="s">
        <v>1028</v>
      </c>
      <c r="B36" s="106">
        <v>75.900000000000006</v>
      </c>
      <c r="C36" s="106">
        <v>75.238172920065267</v>
      </c>
      <c r="D36" s="106">
        <v>82.186616399623006</v>
      </c>
      <c r="E36" s="106">
        <v>76.677408217286228</v>
      </c>
      <c r="F36" s="106">
        <v>69.584885577434804</v>
      </c>
      <c r="G36" s="106">
        <v>62.7</v>
      </c>
      <c r="H36" s="106">
        <v>62.424242424242429</v>
      </c>
      <c r="I36" s="243" t="s">
        <v>851</v>
      </c>
      <c r="CQ36" s="10"/>
    </row>
    <row r="37" spans="1:97" s="2" customFormat="1" ht="12" customHeight="1" x14ac:dyDescent="0.25">
      <c r="A37" s="56" t="s">
        <v>1027</v>
      </c>
      <c r="B37" s="205">
        <v>28.433731638610421</v>
      </c>
      <c r="C37" s="205">
        <v>27.85196367145933</v>
      </c>
      <c r="D37" s="205">
        <v>24.172440944881895</v>
      </c>
      <c r="E37" s="205">
        <v>21.827795756921969</v>
      </c>
      <c r="F37" s="205">
        <v>25</v>
      </c>
      <c r="G37" s="205">
        <v>22.6</v>
      </c>
      <c r="H37" s="205">
        <v>23.3</v>
      </c>
      <c r="I37" s="245" t="s">
        <v>851</v>
      </c>
      <c r="CQ37" s="10"/>
    </row>
    <row r="38" spans="1:97" s="2" customFormat="1" ht="30.75" customHeight="1" x14ac:dyDescent="0.25">
      <c r="A38" s="359" t="s">
        <v>1029</v>
      </c>
      <c r="B38" s="359"/>
      <c r="C38" s="359"/>
      <c r="D38" s="359"/>
      <c r="E38" s="359"/>
      <c r="F38" s="359"/>
      <c r="G38" s="359"/>
      <c r="H38" s="359"/>
      <c r="I38" s="359"/>
      <c r="CQ38" s="10"/>
    </row>
    <row r="39" spans="1:97" s="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CQ39" s="10"/>
    </row>
    <row r="40" spans="1:97" s="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CQ40" s="10"/>
    </row>
    <row r="41" spans="1:97" s="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CQ41" s="10"/>
    </row>
    <row r="42" spans="1:97" x14ac:dyDescent="0.25">
      <c r="A42" s="3"/>
      <c r="B42" s="3"/>
      <c r="C42" s="3"/>
      <c r="D42" s="3"/>
      <c r="E42" s="3"/>
      <c r="F42" s="3"/>
      <c r="G42" s="3"/>
      <c r="H42" s="3"/>
      <c r="I42" s="3"/>
    </row>
    <row r="43" spans="1:97" x14ac:dyDescent="0.25">
      <c r="A43" s="3"/>
      <c r="B43" s="3"/>
      <c r="C43" s="3"/>
      <c r="D43" s="3"/>
      <c r="E43" s="3"/>
      <c r="F43" s="3"/>
      <c r="G43" s="3"/>
      <c r="H43" s="3"/>
      <c r="I43" s="3"/>
    </row>
    <row r="44" spans="1:97" x14ac:dyDescent="0.25">
      <c r="A44" s="3"/>
      <c r="B44" s="3"/>
      <c r="C44" s="3"/>
      <c r="D44" s="3"/>
      <c r="E44" s="3"/>
      <c r="F44" s="3"/>
      <c r="G44" s="3"/>
      <c r="H44" s="3"/>
      <c r="I44" s="3"/>
    </row>
    <row r="45" spans="1:97" x14ac:dyDescent="0.25">
      <c r="A45" s="3"/>
      <c r="B45" s="3"/>
      <c r="C45" s="3"/>
      <c r="D45" s="3"/>
      <c r="E45" s="3"/>
      <c r="F45" s="3"/>
      <c r="G45" s="3"/>
      <c r="H45" s="3"/>
      <c r="I45" s="3"/>
    </row>
    <row r="46" spans="1:97" x14ac:dyDescent="0.25">
      <c r="A46" s="3"/>
      <c r="B46" s="3"/>
      <c r="C46" s="3"/>
      <c r="D46" s="3"/>
      <c r="E46" s="3"/>
      <c r="F46" s="3"/>
      <c r="G46" s="3"/>
      <c r="H46" s="3"/>
      <c r="I46" s="3"/>
      <c r="CL46" s="10"/>
      <c r="CM46" s="10"/>
      <c r="CN46" s="10"/>
      <c r="CO46" s="10"/>
      <c r="CP46" s="10"/>
    </row>
    <row r="47" spans="1:97" x14ac:dyDescent="0.25">
      <c r="A47" s="3"/>
      <c r="B47" s="3"/>
      <c r="C47" s="3"/>
      <c r="D47" s="3"/>
      <c r="E47" s="3"/>
      <c r="F47" s="3"/>
      <c r="G47" s="3"/>
      <c r="H47" s="3"/>
      <c r="I47" s="3"/>
      <c r="CL47" s="10"/>
      <c r="CM47" s="10"/>
      <c r="CN47" s="10"/>
      <c r="CO47" s="10"/>
      <c r="CP47" s="10"/>
    </row>
    <row r="48" spans="1:97" x14ac:dyDescent="0.25">
      <c r="A48" s="3"/>
      <c r="B48" s="3"/>
      <c r="C48" s="3"/>
      <c r="D48" s="3"/>
      <c r="E48" s="3"/>
      <c r="F48" s="3"/>
      <c r="G48" s="3"/>
      <c r="H48" s="3"/>
      <c r="I48" s="3"/>
      <c r="CL48" s="10"/>
      <c r="CM48" s="10"/>
      <c r="CN48" s="10"/>
      <c r="CO48" s="10"/>
      <c r="CP48" s="10"/>
    </row>
    <row r="49" spans="1:95" x14ac:dyDescent="0.25">
      <c r="A49" s="3"/>
      <c r="B49" s="3"/>
      <c r="C49" s="3"/>
      <c r="D49" s="3"/>
      <c r="E49" s="3"/>
      <c r="F49" s="3"/>
      <c r="G49" s="3"/>
      <c r="H49" s="3"/>
      <c r="I49" s="3"/>
      <c r="CL49" s="10"/>
      <c r="CM49" s="10"/>
      <c r="CN49" s="10"/>
      <c r="CO49" s="10"/>
      <c r="CP49" s="10"/>
    </row>
    <row r="50" spans="1:95" x14ac:dyDescent="0.25">
      <c r="A50" s="3"/>
      <c r="B50" s="3"/>
      <c r="C50" s="3"/>
      <c r="D50" s="3"/>
      <c r="E50" s="3"/>
      <c r="F50" s="3"/>
      <c r="G50" s="3"/>
      <c r="H50" s="3"/>
      <c r="I50" s="3"/>
      <c r="CL50" s="10"/>
      <c r="CM50" s="10"/>
      <c r="CN50" s="10"/>
      <c r="CO50" s="10"/>
      <c r="CP50" s="10"/>
    </row>
    <row r="51" spans="1:95" x14ac:dyDescent="0.25">
      <c r="A51" s="3"/>
      <c r="B51" s="3"/>
      <c r="C51" s="3"/>
      <c r="D51" s="3"/>
      <c r="E51" s="3"/>
      <c r="F51" s="3"/>
      <c r="G51" s="3"/>
      <c r="H51" s="3"/>
      <c r="I51" s="3"/>
    </row>
    <row r="52" spans="1:95" x14ac:dyDescent="0.25">
      <c r="A52" s="3"/>
      <c r="B52" s="3"/>
      <c r="C52" s="3"/>
      <c r="D52" s="3"/>
      <c r="E52" s="3"/>
      <c r="F52" s="3"/>
      <c r="G52" s="3"/>
      <c r="H52" s="3"/>
      <c r="I52" s="3"/>
    </row>
    <row r="53" spans="1:95" x14ac:dyDescent="0.25">
      <c r="A53" s="3"/>
      <c r="B53" s="3"/>
      <c r="C53" s="3"/>
      <c r="D53" s="3"/>
      <c r="E53" s="3"/>
      <c r="F53" s="3"/>
      <c r="G53" s="3"/>
      <c r="H53" s="3"/>
      <c r="I53" s="3"/>
    </row>
    <row r="54" spans="1:95" x14ac:dyDescent="0.25">
      <c r="A54" s="3"/>
      <c r="B54" s="3"/>
      <c r="C54" s="3"/>
      <c r="D54" s="3"/>
      <c r="E54" s="3"/>
      <c r="F54" s="3"/>
      <c r="G54" s="3"/>
      <c r="H54" s="3"/>
      <c r="I54" s="3"/>
    </row>
    <row r="55" spans="1:95" x14ac:dyDescent="0.25">
      <c r="A55" s="3"/>
      <c r="B55" s="3"/>
      <c r="C55" s="3"/>
      <c r="D55" s="3"/>
      <c r="E55" s="3"/>
      <c r="F55" s="3"/>
      <c r="G55" s="3"/>
      <c r="H55" s="3"/>
      <c r="I55" s="3"/>
    </row>
    <row r="56" spans="1:95" x14ac:dyDescent="0.25">
      <c r="A56" s="3"/>
      <c r="B56" s="3"/>
      <c r="C56" s="3"/>
      <c r="D56" s="3"/>
      <c r="E56" s="3"/>
      <c r="F56" s="3"/>
      <c r="G56" s="3"/>
      <c r="H56" s="3"/>
      <c r="I56" s="3"/>
    </row>
    <row r="57" spans="1:95" x14ac:dyDescent="0.25">
      <c r="A57" s="3"/>
      <c r="B57" s="3"/>
      <c r="C57" s="3"/>
      <c r="D57" s="3"/>
      <c r="E57" s="3"/>
      <c r="F57" s="3"/>
      <c r="G57" s="3"/>
      <c r="H57" s="3"/>
      <c r="I57" s="3"/>
    </row>
    <row r="58" spans="1:95" s="1" customFormat="1" x14ac:dyDescent="0.25">
      <c r="A58" s="3"/>
      <c r="B58" s="3"/>
      <c r="C58" s="3"/>
      <c r="D58" s="3"/>
      <c r="E58" s="3"/>
      <c r="F58" s="3"/>
      <c r="G58" s="3"/>
      <c r="H58" s="3"/>
      <c r="I58" s="3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10"/>
    </row>
    <row r="59" spans="1:95" s="1" customFormat="1" x14ac:dyDescent="0.25">
      <c r="A59" s="3"/>
      <c r="B59" s="3"/>
      <c r="C59" s="3"/>
      <c r="D59" s="3"/>
      <c r="E59" s="3"/>
      <c r="F59" s="3"/>
      <c r="G59" s="3"/>
      <c r="H59" s="3"/>
      <c r="I59" s="3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10"/>
    </row>
    <row r="60" spans="1:95" s="1" customFormat="1" x14ac:dyDescent="0.25">
      <c r="A60" s="3"/>
      <c r="B60" s="3"/>
      <c r="C60" s="3"/>
      <c r="D60" s="3"/>
      <c r="E60" s="3"/>
      <c r="F60" s="3"/>
      <c r="G60" s="3"/>
      <c r="H60" s="3"/>
      <c r="I60" s="3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10"/>
    </row>
    <row r="61" spans="1:95" s="1" customFormat="1" x14ac:dyDescent="0.25">
      <c r="A61" s="3"/>
      <c r="B61" s="3"/>
      <c r="C61" s="3"/>
      <c r="D61" s="3"/>
      <c r="E61" s="3"/>
      <c r="F61" s="3"/>
      <c r="G61" s="3"/>
      <c r="H61" s="3"/>
      <c r="I61" s="3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10"/>
    </row>
    <row r="62" spans="1:95" s="1" customFormat="1" x14ac:dyDescent="0.25">
      <c r="A62" s="3"/>
      <c r="B62" s="3"/>
      <c r="C62" s="3"/>
      <c r="D62" s="3"/>
      <c r="E62" s="3"/>
      <c r="F62" s="3"/>
      <c r="G62" s="3"/>
      <c r="H62" s="3"/>
      <c r="I62" s="3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10"/>
    </row>
    <row r="63" spans="1:95" s="1" customFormat="1" x14ac:dyDescent="0.25">
      <c r="A63" s="3"/>
      <c r="B63" s="3"/>
      <c r="C63" s="3"/>
      <c r="D63" s="3"/>
      <c r="E63" s="3"/>
      <c r="F63" s="3"/>
      <c r="G63" s="3"/>
      <c r="H63" s="3"/>
      <c r="I63" s="3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10"/>
    </row>
    <row r="64" spans="1:95" s="1" customFormat="1" x14ac:dyDescent="0.25">
      <c r="A64" s="3"/>
      <c r="B64" s="3"/>
      <c r="C64" s="3"/>
      <c r="D64" s="3"/>
      <c r="E64" s="3"/>
      <c r="F64" s="3"/>
      <c r="G64" s="3"/>
      <c r="H64" s="3"/>
      <c r="I64" s="3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10"/>
    </row>
    <row r="65" spans="1:95" s="1" customFormat="1" x14ac:dyDescent="0.25">
      <c r="A65" s="3"/>
      <c r="B65" s="3"/>
      <c r="C65" s="3"/>
      <c r="D65" s="3"/>
      <c r="E65" s="3"/>
      <c r="F65" s="3"/>
      <c r="G65" s="3"/>
      <c r="H65" s="3"/>
      <c r="I65" s="3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10"/>
    </row>
    <row r="66" spans="1:95" s="1" customFormat="1" x14ac:dyDescent="0.25">
      <c r="A66" s="3"/>
      <c r="B66" s="3"/>
      <c r="C66" s="3"/>
      <c r="D66" s="3"/>
      <c r="E66" s="3"/>
      <c r="F66" s="3"/>
      <c r="G66" s="3"/>
      <c r="H66" s="3"/>
      <c r="I66" s="3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10"/>
    </row>
    <row r="67" spans="1:95" s="1" customFormat="1" x14ac:dyDescent="0.25">
      <c r="A67" s="3"/>
      <c r="B67" s="3"/>
      <c r="C67" s="3"/>
      <c r="D67" s="3"/>
      <c r="E67" s="3"/>
      <c r="F67" s="3"/>
      <c r="G67" s="3"/>
      <c r="H67" s="3"/>
      <c r="I67" s="3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10"/>
    </row>
    <row r="68" spans="1:95" s="1" customFormat="1" x14ac:dyDescent="0.25">
      <c r="A68" s="3"/>
      <c r="B68" s="3"/>
      <c r="C68" s="3"/>
      <c r="D68" s="3"/>
      <c r="E68" s="3"/>
      <c r="F68" s="3"/>
      <c r="G68" s="3"/>
      <c r="H68" s="3"/>
      <c r="I68" s="3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10"/>
    </row>
    <row r="69" spans="1:95" s="1" customFormat="1" x14ac:dyDescent="0.25">
      <c r="A69" s="3"/>
      <c r="B69" s="3"/>
      <c r="C69" s="3"/>
      <c r="D69" s="3"/>
      <c r="E69" s="3"/>
      <c r="F69" s="3"/>
      <c r="G69" s="3"/>
      <c r="H69" s="3"/>
      <c r="I69" s="3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10"/>
    </row>
    <row r="70" spans="1:95" s="1" customFormat="1" x14ac:dyDescent="0.25">
      <c r="A70" s="3"/>
      <c r="B70" s="3"/>
      <c r="C70" s="3"/>
      <c r="D70" s="3"/>
      <c r="E70" s="3"/>
      <c r="F70" s="3"/>
      <c r="G70" s="3"/>
      <c r="H70" s="3"/>
      <c r="I70" s="3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10"/>
    </row>
    <row r="71" spans="1:95" s="1" customFormat="1" x14ac:dyDescent="0.25">
      <c r="A71" s="3"/>
      <c r="B71" s="3"/>
      <c r="C71" s="3"/>
      <c r="D71" s="3"/>
      <c r="E71" s="3"/>
      <c r="F71" s="3"/>
      <c r="G71" s="3"/>
      <c r="H71" s="3"/>
      <c r="I71" s="3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10"/>
    </row>
    <row r="72" spans="1:95" s="1" customFormat="1" x14ac:dyDescent="0.25">
      <c r="A72" s="3"/>
      <c r="B72" s="3"/>
      <c r="C72" s="3"/>
      <c r="D72" s="3"/>
      <c r="E72" s="3"/>
      <c r="F72" s="3"/>
      <c r="G72" s="3"/>
      <c r="H72" s="3"/>
      <c r="I72" s="3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10"/>
    </row>
    <row r="73" spans="1:95" s="1" customFormat="1" x14ac:dyDescent="0.25">
      <c r="A73" s="3"/>
      <c r="B73" s="3"/>
      <c r="C73" s="3"/>
      <c r="D73" s="3"/>
      <c r="E73" s="3"/>
      <c r="F73" s="3"/>
      <c r="G73" s="3"/>
      <c r="H73" s="3"/>
      <c r="I73" s="3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10"/>
    </row>
    <row r="74" spans="1:95" s="1" customFormat="1" x14ac:dyDescent="0.25">
      <c r="A74" s="3"/>
      <c r="B74" s="3"/>
      <c r="C74" s="3"/>
      <c r="D74" s="3"/>
      <c r="E74" s="3"/>
      <c r="F74" s="3"/>
      <c r="G74" s="3"/>
      <c r="H74" s="3"/>
      <c r="I74" s="3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10"/>
    </row>
    <row r="75" spans="1:95" s="1" customFormat="1" x14ac:dyDescent="0.25">
      <c r="A75" s="3"/>
      <c r="B75" s="3"/>
      <c r="C75" s="3"/>
      <c r="D75" s="3"/>
      <c r="E75" s="3"/>
      <c r="F75" s="3"/>
      <c r="G75" s="3"/>
      <c r="H75" s="3"/>
      <c r="I75" s="3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10"/>
    </row>
    <row r="76" spans="1:95" s="1" customFormat="1" x14ac:dyDescent="0.25">
      <c r="A76" s="3"/>
      <c r="B76" s="3"/>
      <c r="C76" s="3"/>
      <c r="D76" s="3"/>
      <c r="E76" s="3"/>
      <c r="F76" s="3"/>
      <c r="G76" s="3"/>
      <c r="H76" s="3"/>
      <c r="I76" s="3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10"/>
    </row>
    <row r="77" spans="1:95" s="1" customFormat="1" x14ac:dyDescent="0.25">
      <c r="A77" s="3"/>
      <c r="B77" s="3"/>
      <c r="C77" s="3"/>
      <c r="D77" s="3"/>
      <c r="E77" s="3"/>
      <c r="F77" s="3"/>
      <c r="G77" s="3"/>
      <c r="H77" s="3"/>
      <c r="I77" s="3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10"/>
    </row>
    <row r="78" spans="1:95" s="1" customFormat="1" x14ac:dyDescent="0.25">
      <c r="A78" s="3"/>
      <c r="B78" s="3"/>
      <c r="C78" s="3"/>
      <c r="D78" s="3"/>
      <c r="E78" s="3"/>
      <c r="F78" s="3"/>
      <c r="G78" s="3"/>
      <c r="H78" s="3"/>
      <c r="I78" s="3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10"/>
    </row>
    <row r="79" spans="1:95" s="1" customFormat="1" x14ac:dyDescent="0.25">
      <c r="A79" s="3"/>
      <c r="B79" s="3"/>
      <c r="C79" s="3"/>
      <c r="D79" s="3"/>
      <c r="E79" s="3"/>
      <c r="F79" s="3"/>
      <c r="G79" s="3"/>
      <c r="H79" s="3"/>
      <c r="I79" s="3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10"/>
    </row>
    <row r="80" spans="1:95" s="1" customFormat="1" x14ac:dyDescent="0.25">
      <c r="A80" s="3"/>
      <c r="B80" s="3"/>
      <c r="C80" s="3"/>
      <c r="D80" s="3"/>
      <c r="E80" s="3"/>
      <c r="F80" s="3"/>
      <c r="G80" s="3"/>
      <c r="H80" s="3"/>
      <c r="I80" s="3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10"/>
    </row>
    <row r="81" spans="1:95" s="1" customFormat="1" x14ac:dyDescent="0.25">
      <c r="A81" s="3"/>
      <c r="B81" s="3"/>
      <c r="C81" s="3"/>
      <c r="D81" s="3"/>
      <c r="E81" s="3"/>
      <c r="F81" s="3"/>
      <c r="G81" s="3"/>
      <c r="H81" s="3"/>
      <c r="I81" s="3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10"/>
    </row>
    <row r="82" spans="1:95" s="1" customFormat="1" x14ac:dyDescent="0.25">
      <c r="A82" s="3"/>
      <c r="B82" s="3"/>
      <c r="C82" s="3"/>
      <c r="D82" s="3"/>
      <c r="E82" s="3"/>
      <c r="F82" s="3"/>
      <c r="G82" s="3"/>
      <c r="H82" s="3"/>
      <c r="I82" s="3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10"/>
    </row>
    <row r="83" spans="1:95" s="1" customFormat="1" x14ac:dyDescent="0.25">
      <c r="A83" s="3"/>
      <c r="B83" s="3"/>
      <c r="C83" s="3"/>
      <c r="D83" s="3"/>
      <c r="E83" s="3"/>
      <c r="F83" s="3"/>
      <c r="G83" s="3"/>
      <c r="H83" s="3"/>
      <c r="I83" s="3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10"/>
    </row>
    <row r="84" spans="1:95" s="1" customFormat="1" x14ac:dyDescent="0.25">
      <c r="A84" s="3"/>
      <c r="B84" s="3"/>
      <c r="C84" s="3"/>
      <c r="D84" s="3"/>
      <c r="E84" s="3"/>
      <c r="F84" s="3"/>
      <c r="G84" s="3"/>
      <c r="H84" s="3"/>
      <c r="I84" s="3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10"/>
    </row>
    <row r="85" spans="1:95" s="1" customFormat="1" x14ac:dyDescent="0.25">
      <c r="A85" s="3"/>
      <c r="B85" s="3"/>
      <c r="C85" s="3"/>
      <c r="D85" s="3"/>
      <c r="E85" s="3"/>
      <c r="F85" s="3"/>
      <c r="G85" s="3"/>
      <c r="H85" s="3"/>
      <c r="I85" s="3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10"/>
    </row>
    <row r="86" spans="1:95" s="1" customFormat="1" x14ac:dyDescent="0.25">
      <c r="A86" s="3"/>
      <c r="B86" s="3"/>
      <c r="C86" s="3"/>
      <c r="D86" s="3"/>
      <c r="E86" s="3"/>
      <c r="F86" s="3"/>
      <c r="G86" s="3"/>
      <c r="H86" s="3"/>
      <c r="I86" s="3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10"/>
    </row>
    <row r="87" spans="1:95" s="1" customFormat="1" x14ac:dyDescent="0.25">
      <c r="A87" s="3"/>
      <c r="B87" s="3"/>
      <c r="C87" s="3"/>
      <c r="D87" s="3"/>
      <c r="E87" s="3"/>
      <c r="F87" s="3"/>
      <c r="G87" s="3"/>
      <c r="H87" s="3"/>
      <c r="I87" s="3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10"/>
    </row>
    <row r="88" spans="1:95" s="1" customFormat="1" x14ac:dyDescent="0.25">
      <c r="A88" s="3"/>
      <c r="B88" s="3"/>
      <c r="C88" s="3"/>
      <c r="D88" s="3"/>
      <c r="E88" s="3"/>
      <c r="F88" s="3"/>
      <c r="G88" s="3"/>
      <c r="H88" s="3"/>
      <c r="I88" s="3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10"/>
    </row>
    <row r="89" spans="1:95" s="1" customFormat="1" x14ac:dyDescent="0.25">
      <c r="A89" s="3"/>
      <c r="B89" s="3"/>
      <c r="C89" s="3"/>
      <c r="D89" s="3"/>
      <c r="E89" s="3"/>
      <c r="F89" s="3"/>
      <c r="G89" s="3"/>
      <c r="H89" s="3"/>
      <c r="I89" s="3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10"/>
    </row>
    <row r="90" spans="1:95" s="1" customFormat="1" x14ac:dyDescent="0.25">
      <c r="A90" s="3"/>
      <c r="B90" s="3"/>
      <c r="C90" s="3"/>
      <c r="D90" s="3"/>
      <c r="E90" s="3"/>
      <c r="F90" s="3"/>
      <c r="G90" s="3"/>
      <c r="H90" s="3"/>
      <c r="I90" s="3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10"/>
    </row>
    <row r="91" spans="1:95" s="1" customFormat="1" x14ac:dyDescent="0.25">
      <c r="A91" s="3"/>
      <c r="B91" s="3"/>
      <c r="C91" s="3"/>
      <c r="D91" s="3"/>
      <c r="E91" s="3"/>
      <c r="F91" s="3"/>
      <c r="G91" s="3"/>
      <c r="H91" s="3"/>
      <c r="I91" s="3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10"/>
    </row>
    <row r="92" spans="1:95" s="1" customFormat="1" x14ac:dyDescent="0.25">
      <c r="A92" s="3"/>
      <c r="B92" s="3"/>
      <c r="C92" s="3"/>
      <c r="D92" s="3"/>
      <c r="E92" s="3"/>
      <c r="F92" s="3"/>
      <c r="G92" s="3"/>
      <c r="H92" s="3"/>
      <c r="I92" s="3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10"/>
    </row>
    <row r="93" spans="1:95" s="1" customFormat="1" x14ac:dyDescent="0.25">
      <c r="A93" s="3"/>
      <c r="B93" s="3"/>
      <c r="C93" s="3"/>
      <c r="D93" s="3"/>
      <c r="E93" s="3"/>
      <c r="F93" s="3"/>
      <c r="G93" s="3"/>
      <c r="H93" s="3"/>
      <c r="I93" s="3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10"/>
    </row>
    <row r="94" spans="1:95" s="1" customFormat="1" x14ac:dyDescent="0.25">
      <c r="A94" s="3"/>
      <c r="B94" s="3"/>
      <c r="C94" s="3"/>
      <c r="D94" s="3"/>
      <c r="E94" s="3"/>
      <c r="F94" s="3"/>
      <c r="G94" s="3"/>
      <c r="H94" s="3"/>
      <c r="I94" s="3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10"/>
    </row>
    <row r="95" spans="1:95" s="1" customFormat="1" x14ac:dyDescent="0.25">
      <c r="A95" s="3"/>
      <c r="B95" s="3"/>
      <c r="C95" s="3"/>
      <c r="D95" s="3"/>
      <c r="E95" s="3"/>
      <c r="F95" s="3"/>
      <c r="G95" s="3"/>
      <c r="H95" s="3"/>
      <c r="I95" s="3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10"/>
    </row>
    <row r="96" spans="1:95" s="1" customFormat="1" x14ac:dyDescent="0.25">
      <c r="A96" s="3"/>
      <c r="B96" s="3"/>
      <c r="C96" s="3"/>
      <c r="D96" s="3"/>
      <c r="E96" s="3"/>
      <c r="F96" s="3"/>
      <c r="G96" s="3"/>
      <c r="H96" s="3"/>
      <c r="I96" s="3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10"/>
    </row>
    <row r="97" spans="1:95" s="1" customFormat="1" x14ac:dyDescent="0.25">
      <c r="A97" s="3"/>
      <c r="B97" s="3"/>
      <c r="C97" s="3"/>
      <c r="D97" s="3"/>
      <c r="E97" s="3"/>
      <c r="F97" s="3"/>
      <c r="G97" s="3"/>
      <c r="H97" s="3"/>
      <c r="I97" s="3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10"/>
    </row>
    <row r="98" spans="1:95" s="1" customFormat="1" x14ac:dyDescent="0.25">
      <c r="A98" s="3"/>
      <c r="B98" s="3"/>
      <c r="C98" s="3"/>
      <c r="D98" s="3"/>
      <c r="E98" s="3"/>
      <c r="F98" s="3"/>
      <c r="G98" s="3"/>
      <c r="H98" s="3"/>
      <c r="I98" s="3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10"/>
    </row>
    <row r="99" spans="1:95" s="1" customFormat="1" x14ac:dyDescent="0.25">
      <c r="A99" s="3"/>
      <c r="B99" s="3"/>
      <c r="C99" s="3"/>
      <c r="D99" s="3"/>
      <c r="E99" s="3"/>
      <c r="F99" s="3"/>
      <c r="G99" s="3"/>
      <c r="H99" s="3"/>
      <c r="I99" s="3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10"/>
    </row>
    <row r="100" spans="1:95" s="1" customForma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10"/>
    </row>
    <row r="101" spans="1:95" s="1" customForma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10"/>
    </row>
    <row r="102" spans="1:95" s="1" customForma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10"/>
    </row>
    <row r="103" spans="1:95" s="1" customForma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10"/>
    </row>
    <row r="104" spans="1:95" s="1" customForma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10"/>
    </row>
    <row r="105" spans="1:95" s="1" customForma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10"/>
    </row>
    <row r="106" spans="1:95" s="1" customForma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10"/>
    </row>
    <row r="107" spans="1:95" s="1" customForma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10"/>
    </row>
    <row r="108" spans="1:95" s="1" customForma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10"/>
    </row>
    <row r="109" spans="1:95" s="1" customForma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10"/>
    </row>
    <row r="110" spans="1:95" s="1" customForma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10"/>
    </row>
    <row r="111" spans="1:95" s="1" customForma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10"/>
    </row>
    <row r="112" spans="1:95" s="1" customForma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10"/>
    </row>
    <row r="113" spans="1:95" s="1" customForma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10"/>
    </row>
    <row r="114" spans="1:95" s="1" customForma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10"/>
    </row>
    <row r="115" spans="1:95" s="1" customForma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10"/>
    </row>
    <row r="116" spans="1:95" s="1" customForma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10"/>
    </row>
    <row r="117" spans="1:95" s="1" customForma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10"/>
    </row>
    <row r="118" spans="1:95" s="1" customForma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10"/>
    </row>
    <row r="119" spans="1:95" s="1" customForma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10"/>
    </row>
    <row r="120" spans="1:95" s="1" customForma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10"/>
    </row>
    <row r="121" spans="1:95" s="1" customForma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10"/>
    </row>
    <row r="122" spans="1:95" s="1" customForma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10"/>
    </row>
    <row r="123" spans="1:95" s="1" customForma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10"/>
    </row>
    <row r="124" spans="1:95" s="1" customForma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10"/>
    </row>
    <row r="125" spans="1:95" s="1" customForma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10"/>
    </row>
    <row r="126" spans="1:95" s="1" customForma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10"/>
    </row>
    <row r="127" spans="1:95" s="1" customForma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10"/>
    </row>
    <row r="128" spans="1:95" s="1" customForma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10"/>
    </row>
    <row r="129" spans="1:95" s="1" customForma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10"/>
    </row>
    <row r="130" spans="1:95" s="1" customForma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10"/>
    </row>
    <row r="131" spans="1:95" s="1" customForma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10"/>
    </row>
    <row r="132" spans="1:95" s="1" customForma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10"/>
    </row>
    <row r="133" spans="1:95" s="1" customForma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10"/>
    </row>
    <row r="134" spans="1:95" s="1" customForma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10"/>
    </row>
    <row r="135" spans="1:95" s="1" customForma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10"/>
    </row>
    <row r="136" spans="1:95" s="1" customForma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10"/>
    </row>
    <row r="137" spans="1:95" s="1" customForma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10"/>
    </row>
    <row r="138" spans="1:95" s="1" customForma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10"/>
    </row>
    <row r="139" spans="1:95" s="1" customForma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10"/>
    </row>
    <row r="140" spans="1:95" s="1" customForma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10"/>
    </row>
    <row r="141" spans="1:95" s="1" customForma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10"/>
    </row>
    <row r="142" spans="1:95" s="1" customForma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10"/>
    </row>
    <row r="143" spans="1:95" s="1" customForma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10"/>
    </row>
    <row r="144" spans="1:95" s="1" customForma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10"/>
    </row>
    <row r="145" spans="1:95" s="1" customForma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10"/>
    </row>
    <row r="146" spans="1:95" s="1" customForma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10"/>
    </row>
    <row r="147" spans="1:95" s="1" customForma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10"/>
    </row>
    <row r="148" spans="1:95" s="1" customForma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10"/>
    </row>
    <row r="149" spans="1:95" s="1" customForma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10"/>
    </row>
    <row r="150" spans="1:95" s="1" customForma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10"/>
    </row>
    <row r="151" spans="1:95" s="1" customForma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10"/>
    </row>
    <row r="152" spans="1:95" s="1" customForma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10"/>
    </row>
    <row r="153" spans="1:95" s="1" customForma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10"/>
    </row>
    <row r="154" spans="1:95" s="1" customForma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10"/>
    </row>
    <row r="155" spans="1:95" s="1" customForma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10"/>
    </row>
    <row r="156" spans="1:95" s="1" customForma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10"/>
    </row>
    <row r="157" spans="1:95" s="1" customForma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10"/>
    </row>
    <row r="158" spans="1:95" s="1" customForma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10"/>
    </row>
    <row r="159" spans="1:95" s="1" customForma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10"/>
    </row>
    <row r="160" spans="1:95" s="1" customForma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10"/>
    </row>
    <row r="161" spans="1:95" s="1" customForma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10"/>
    </row>
    <row r="162" spans="1:95" s="1" customForma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10"/>
    </row>
    <row r="163" spans="1:95" s="1" customForma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10"/>
    </row>
    <row r="164" spans="1:95" s="1" customForma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10"/>
    </row>
    <row r="165" spans="1:95" s="1" customForma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10"/>
    </row>
    <row r="166" spans="1:95" s="1" customForma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10"/>
    </row>
    <row r="167" spans="1:95" s="1" customForma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10"/>
    </row>
    <row r="168" spans="1:95" s="1" customForma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10"/>
    </row>
    <row r="169" spans="1:95" s="1" customForma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10"/>
    </row>
    <row r="170" spans="1:95" s="1" customForma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10"/>
    </row>
    <row r="171" spans="1:95" s="1" customForma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10"/>
    </row>
    <row r="172" spans="1:95" s="1" customForma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10"/>
    </row>
    <row r="173" spans="1:95" s="1" customForma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10"/>
    </row>
    <row r="174" spans="1:95" s="1" customForma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10"/>
    </row>
    <row r="175" spans="1:95" s="1" customForma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10"/>
    </row>
    <row r="176" spans="1:95" s="1" customForma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10"/>
    </row>
    <row r="177" spans="1:95" s="1" customForma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10"/>
    </row>
    <row r="178" spans="1:95" s="1" customForma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10"/>
    </row>
    <row r="179" spans="1:95" s="1" customForma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10"/>
    </row>
    <row r="180" spans="1:95" s="1" customForma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10"/>
    </row>
    <row r="181" spans="1:95" s="1" customForma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10"/>
    </row>
    <row r="182" spans="1:95" s="1" customForma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10"/>
    </row>
    <row r="183" spans="1:95" s="1" customForma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10"/>
    </row>
    <row r="184" spans="1:95" s="1" customForma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10"/>
    </row>
    <row r="185" spans="1:95" s="1" customForma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10"/>
    </row>
    <row r="186" spans="1:95" s="1" customForma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10"/>
    </row>
    <row r="187" spans="1:95" s="1" customForma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10"/>
    </row>
    <row r="188" spans="1:95" s="1" customForma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10"/>
    </row>
    <row r="189" spans="1:95" s="1" customForma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10"/>
    </row>
    <row r="190" spans="1:95" s="1" customForma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10"/>
    </row>
    <row r="191" spans="1:95" s="1" customForma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10"/>
    </row>
    <row r="192" spans="1:95" s="1" customForma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10"/>
    </row>
    <row r="193" spans="1:95" s="1" customForma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10"/>
    </row>
    <row r="194" spans="1:95" s="1" customForma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10"/>
    </row>
    <row r="195" spans="1:95" s="1" customForma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10"/>
    </row>
    <row r="196" spans="1:95" s="1" customForma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10"/>
    </row>
    <row r="197" spans="1:95" s="1" customForma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10"/>
    </row>
    <row r="198" spans="1:95" s="1" customForma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10"/>
    </row>
    <row r="199" spans="1:95" s="1" customForma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10"/>
    </row>
    <row r="200" spans="1:95" s="1" customForma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10"/>
    </row>
    <row r="201" spans="1:95" s="1" customForma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10"/>
    </row>
    <row r="202" spans="1:95" s="1" customForma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10"/>
    </row>
    <row r="203" spans="1:95" s="1" customForma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10"/>
    </row>
    <row r="204" spans="1:95" s="1" customForma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10"/>
    </row>
    <row r="205" spans="1:95" s="1" customForma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10"/>
    </row>
    <row r="206" spans="1:95" s="1" customForma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10"/>
    </row>
    <row r="207" spans="1:95" s="1" customForma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10"/>
    </row>
    <row r="208" spans="1:95" s="1" customForma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10"/>
    </row>
    <row r="209" spans="1:95" s="1" customForma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10"/>
    </row>
    <row r="210" spans="1:95" s="1" customForma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10"/>
    </row>
    <row r="211" spans="1:95" s="1" customForma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10"/>
    </row>
    <row r="212" spans="1:95" s="1" customForma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10"/>
    </row>
    <row r="213" spans="1:95" s="1" customForma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10"/>
    </row>
    <row r="214" spans="1:95" s="1" customForma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10"/>
    </row>
    <row r="215" spans="1:95" s="1" customForma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10"/>
    </row>
    <row r="216" spans="1:95" s="1" customForma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10"/>
    </row>
    <row r="217" spans="1:95" s="1" customForma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10"/>
    </row>
  </sheetData>
  <mergeCells count="6">
    <mergeCell ref="H9:I9"/>
    <mergeCell ref="A38:I38"/>
    <mergeCell ref="B9:B10"/>
    <mergeCell ref="C9:C10"/>
    <mergeCell ref="D9:D10"/>
    <mergeCell ref="E9:E10"/>
  </mergeCells>
  <conditionalFormatting sqref="C11:G20 B11:B26 B32:B34">
    <cfRule type="cellIs" dxfId="201" priority="38" operator="greaterThanOrEqual">
      <formula>10000</formula>
    </cfRule>
  </conditionalFormatting>
  <conditionalFormatting sqref="C32:G32">
    <cfRule type="cellIs" dxfId="200" priority="37" operator="greaterThanOrEqual">
      <formula>10000</formula>
    </cfRule>
  </conditionalFormatting>
  <conditionalFormatting sqref="C21:G26">
    <cfRule type="cellIs" dxfId="199" priority="34" operator="greaterThanOrEqual">
      <formula>10000</formula>
    </cfRule>
  </conditionalFormatting>
  <conditionalFormatting sqref="C33:G34">
    <cfRule type="cellIs" dxfId="198" priority="33" operator="greaterThanOrEqual">
      <formula>10000</formula>
    </cfRule>
  </conditionalFormatting>
  <conditionalFormatting sqref="I36">
    <cfRule type="cellIs" dxfId="197" priority="11" operator="between">
      <formula>9999</formula>
      <formula>-9999</formula>
    </cfRule>
  </conditionalFormatting>
  <conditionalFormatting sqref="I36">
    <cfRule type="cellIs" dxfId="196" priority="10" operator="between">
      <formula>9999</formula>
      <formula>-9999</formula>
    </cfRule>
  </conditionalFormatting>
  <conditionalFormatting sqref="B27:G31">
    <cfRule type="cellIs" dxfId="195" priority="9" operator="greaterThanOrEqual">
      <formula>10000</formula>
    </cfRule>
  </conditionalFormatting>
  <conditionalFormatting sqref="I37">
    <cfRule type="cellIs" dxfId="194" priority="2" operator="between">
      <formula>9999</formula>
      <formula>-9999</formula>
    </cfRule>
  </conditionalFormatting>
  <conditionalFormatting sqref="H11:H34">
    <cfRule type="cellIs" dxfId="193" priority="4" operator="greaterThanOrEqual">
      <formula>10000</formula>
    </cfRule>
  </conditionalFormatting>
  <conditionalFormatting sqref="I11:I34">
    <cfRule type="cellIs" dxfId="192" priority="3" operator="greaterThanOrEqual">
      <formula>10000</formula>
    </cfRule>
  </conditionalFormatting>
  <conditionalFormatting sqref="I37">
    <cfRule type="cellIs" dxfId="191" priority="1" operator="between">
      <formula>9999</formula>
      <formula>-9999</formula>
    </cfRule>
  </conditionalFormatting>
  <hyperlinks>
    <hyperlink ref="A5" location="Índice!A62" display="Índice"/>
  </hyperlinks>
  <printOptions horizontalCentered="1"/>
  <pageMargins left="0.59055118110236227" right="0.43307086614173229" top="0.51181102362204722" bottom="0.51181102362204722" header="0" footer="0.31496062992125984"/>
  <pageSetup paperSize="9" orientation="portrait" r:id="rId1"/>
  <headerFooter scaleWithDoc="0"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I54"/>
  <sheetViews>
    <sheetView showGridLines="0" topLeftCell="A19" zoomScale="120" zoomScaleNormal="120" zoomScalePageLayoutView="120" workbookViewId="0">
      <selection activeCell="A53" sqref="A53:I53"/>
    </sheetView>
  </sheetViews>
  <sheetFormatPr defaultColWidth="8.85546875" defaultRowHeight="13.5" x14ac:dyDescent="0.25"/>
  <cols>
    <col min="1" max="1" width="41.42578125" style="3" customWidth="1"/>
    <col min="2" max="7" width="6.28515625" style="9" customWidth="1"/>
    <col min="8" max="8" width="5.7109375" style="15" customWidth="1"/>
    <col min="9" max="9" width="6" style="9" customWidth="1"/>
    <col min="10" max="16384" width="8.85546875" style="2"/>
  </cols>
  <sheetData>
    <row r="1" spans="1:9" s="17" customFormat="1" ht="12.75" x14ac:dyDescent="0.2"/>
    <row r="2" spans="1:9" s="17" customFormat="1" ht="12.75" x14ac:dyDescent="0.2"/>
    <row r="3" spans="1:9" s="17" customFormat="1" ht="12.75" x14ac:dyDescent="0.2"/>
    <row r="4" spans="1:9" s="17" customFormat="1" ht="12.75" x14ac:dyDescent="0.2"/>
    <row r="5" spans="1:9" s="17" customFormat="1" ht="12.75" x14ac:dyDescent="0.2">
      <c r="A5" s="147" t="s">
        <v>203</v>
      </c>
    </row>
    <row r="6" spans="1:9" s="17" customFormat="1" ht="18.75" x14ac:dyDescent="0.3">
      <c r="A6" s="26" t="s">
        <v>201</v>
      </c>
    </row>
    <row r="7" spans="1:9" s="17" customFormat="1" ht="12.75" x14ac:dyDescent="0.2"/>
    <row r="8" spans="1:9" s="17" customFormat="1" ht="18" customHeight="1" x14ac:dyDescent="0.2">
      <c r="A8" s="282" t="s">
        <v>1031</v>
      </c>
      <c r="B8" s="18"/>
      <c r="C8" s="18"/>
      <c r="D8" s="18"/>
    </row>
    <row r="9" spans="1:9" ht="13.5" customHeight="1" x14ac:dyDescent="0.2">
      <c r="A9" s="24"/>
      <c r="B9" s="335">
        <v>2014</v>
      </c>
      <c r="C9" s="335">
        <v>2015</v>
      </c>
      <c r="D9" s="335">
        <v>2016</v>
      </c>
      <c r="E9" s="335">
        <v>2017</v>
      </c>
      <c r="F9" s="332">
        <v>2018</v>
      </c>
      <c r="G9" s="332"/>
      <c r="H9" s="333"/>
      <c r="I9" s="270">
        <v>2019</v>
      </c>
    </row>
    <row r="10" spans="1:9" ht="13.5" customHeight="1" x14ac:dyDescent="0.2">
      <c r="A10" s="25"/>
      <c r="B10" s="336"/>
      <c r="C10" s="336"/>
      <c r="D10" s="336"/>
      <c r="E10" s="336"/>
      <c r="F10" s="269" t="s">
        <v>80</v>
      </c>
      <c r="G10" s="269" t="s">
        <v>3</v>
      </c>
      <c r="H10" s="255" t="s">
        <v>246</v>
      </c>
      <c r="I10" s="269" t="s">
        <v>80</v>
      </c>
    </row>
    <row r="11" spans="1:9" ht="15" customHeight="1" x14ac:dyDescent="0.2">
      <c r="A11" s="24" t="s">
        <v>81</v>
      </c>
      <c r="B11" s="35">
        <v>1698</v>
      </c>
      <c r="C11" s="35">
        <v>2034</v>
      </c>
      <c r="D11" s="35">
        <v>2253</v>
      </c>
      <c r="E11" s="35">
        <v>2283</v>
      </c>
      <c r="F11" s="92">
        <v>3036</v>
      </c>
      <c r="G11" s="35">
        <v>2081</v>
      </c>
      <c r="H11" s="73">
        <v>68.544137022397891</v>
      </c>
      <c r="I11" s="92">
        <v>2960</v>
      </c>
    </row>
    <row r="12" spans="1:9" ht="13.5" customHeight="1" x14ac:dyDescent="0.2">
      <c r="A12" s="20" t="s">
        <v>82</v>
      </c>
      <c r="B12" s="35">
        <v>951</v>
      </c>
      <c r="C12" s="35">
        <v>1130</v>
      </c>
      <c r="D12" s="35">
        <v>1086</v>
      </c>
      <c r="E12" s="35">
        <v>1129</v>
      </c>
      <c r="F12" s="92">
        <v>1365</v>
      </c>
      <c r="G12" s="35">
        <v>1153</v>
      </c>
      <c r="H12" s="73">
        <v>84.468864468864467</v>
      </c>
      <c r="I12" s="92">
        <v>1303</v>
      </c>
    </row>
    <row r="13" spans="1:9" ht="12.75" customHeight="1" x14ac:dyDescent="0.2">
      <c r="A13" s="91" t="s">
        <v>506</v>
      </c>
      <c r="B13" s="35">
        <v>881</v>
      </c>
      <c r="C13" s="35">
        <v>1028</v>
      </c>
      <c r="D13" s="35">
        <v>979</v>
      </c>
      <c r="E13" s="35">
        <v>1040</v>
      </c>
      <c r="F13" s="92">
        <v>1253</v>
      </c>
      <c r="G13" s="35">
        <v>1099</v>
      </c>
      <c r="H13" s="73">
        <v>87.709497206703915</v>
      </c>
      <c r="I13" s="92">
        <v>1203</v>
      </c>
    </row>
    <row r="14" spans="1:9" ht="12.75" customHeight="1" x14ac:dyDescent="0.2">
      <c r="A14" s="98" t="s">
        <v>1032</v>
      </c>
      <c r="B14" s="35">
        <v>300</v>
      </c>
      <c r="C14" s="35">
        <v>252</v>
      </c>
      <c r="D14" s="35">
        <v>385</v>
      </c>
      <c r="E14" s="35">
        <v>408</v>
      </c>
      <c r="F14" s="92">
        <v>476</v>
      </c>
      <c r="G14" s="35">
        <v>358</v>
      </c>
      <c r="H14" s="73">
        <v>75.210084033613441</v>
      </c>
      <c r="I14" s="92">
        <v>396</v>
      </c>
    </row>
    <row r="15" spans="1:9" ht="12.75" customHeight="1" x14ac:dyDescent="0.2">
      <c r="A15" s="98" t="s">
        <v>836</v>
      </c>
      <c r="B15" s="35">
        <v>490</v>
      </c>
      <c r="C15" s="35">
        <v>664</v>
      </c>
      <c r="D15" s="35">
        <v>483</v>
      </c>
      <c r="E15" s="35">
        <v>525</v>
      </c>
      <c r="F15" s="92">
        <v>656</v>
      </c>
      <c r="G15" s="35">
        <v>643</v>
      </c>
      <c r="H15" s="73">
        <v>98.018292682926827</v>
      </c>
      <c r="I15" s="92">
        <v>679</v>
      </c>
    </row>
    <row r="16" spans="1:9" ht="12.75" customHeight="1" x14ac:dyDescent="0.2">
      <c r="A16" s="99" t="s">
        <v>1033</v>
      </c>
      <c r="B16" s="35">
        <v>407</v>
      </c>
      <c r="C16" s="35">
        <v>568</v>
      </c>
      <c r="D16" s="35">
        <v>391</v>
      </c>
      <c r="E16" s="35">
        <v>389</v>
      </c>
      <c r="F16" s="92">
        <v>488</v>
      </c>
      <c r="G16" s="35">
        <v>486</v>
      </c>
      <c r="H16" s="73">
        <v>99.590163934426229</v>
      </c>
      <c r="I16" s="92">
        <v>500</v>
      </c>
    </row>
    <row r="17" spans="1:9" ht="12.75" customHeight="1" x14ac:dyDescent="0.2">
      <c r="A17" s="98" t="s">
        <v>1034</v>
      </c>
      <c r="B17" s="35">
        <v>92</v>
      </c>
      <c r="C17" s="35">
        <v>112</v>
      </c>
      <c r="D17" s="35">
        <v>111</v>
      </c>
      <c r="E17" s="35">
        <v>107</v>
      </c>
      <c r="F17" s="92">
        <v>122</v>
      </c>
      <c r="G17" s="35">
        <v>98</v>
      </c>
      <c r="H17" s="73">
        <v>80.327868852459019</v>
      </c>
      <c r="I17" s="92">
        <v>129</v>
      </c>
    </row>
    <row r="18" spans="1:9" ht="12.75" customHeight="1" x14ac:dyDescent="0.2">
      <c r="A18" s="91" t="s">
        <v>507</v>
      </c>
      <c r="B18" s="35">
        <v>70</v>
      </c>
      <c r="C18" s="35">
        <v>101</v>
      </c>
      <c r="D18" s="35">
        <v>107</v>
      </c>
      <c r="E18" s="35">
        <v>88</v>
      </c>
      <c r="F18" s="92">
        <v>111</v>
      </c>
      <c r="G18" s="35">
        <v>54</v>
      </c>
      <c r="H18" s="73">
        <v>48.648648648648653</v>
      </c>
      <c r="I18" s="92">
        <v>100</v>
      </c>
    </row>
    <row r="19" spans="1:9" ht="13.5" customHeight="1" x14ac:dyDescent="0.2">
      <c r="A19" s="20" t="s">
        <v>87</v>
      </c>
      <c r="B19" s="35">
        <v>657</v>
      </c>
      <c r="C19" s="35">
        <v>852</v>
      </c>
      <c r="D19" s="35">
        <v>1093</v>
      </c>
      <c r="E19" s="35">
        <v>1103</v>
      </c>
      <c r="F19" s="92">
        <v>1669</v>
      </c>
      <c r="G19" s="35">
        <v>716</v>
      </c>
      <c r="H19" s="73">
        <v>42.899940083882562</v>
      </c>
      <c r="I19" s="92">
        <v>1628</v>
      </c>
    </row>
    <row r="20" spans="1:9" ht="12.75" customHeight="1" x14ac:dyDescent="0.2">
      <c r="A20" s="91" t="s">
        <v>1035</v>
      </c>
      <c r="B20" s="35">
        <v>541</v>
      </c>
      <c r="C20" s="35">
        <v>658</v>
      </c>
      <c r="D20" s="35">
        <v>946</v>
      </c>
      <c r="E20" s="35">
        <v>844</v>
      </c>
      <c r="F20" s="92">
        <v>1402</v>
      </c>
      <c r="G20" s="35">
        <v>557</v>
      </c>
      <c r="H20" s="73">
        <v>39.728958630527814</v>
      </c>
      <c r="I20" s="92">
        <v>1324</v>
      </c>
    </row>
    <row r="21" spans="1:9" ht="12.75" customHeight="1" x14ac:dyDescent="0.2">
      <c r="A21" s="91" t="s">
        <v>1036</v>
      </c>
      <c r="B21" s="35">
        <v>103</v>
      </c>
      <c r="C21" s="35">
        <v>61</v>
      </c>
      <c r="D21" s="35">
        <v>81</v>
      </c>
      <c r="E21" s="35">
        <v>192</v>
      </c>
      <c r="F21" s="92">
        <v>184</v>
      </c>
      <c r="G21" s="35">
        <v>125</v>
      </c>
      <c r="H21" s="73">
        <v>67.934782608695656</v>
      </c>
      <c r="I21" s="92">
        <v>223</v>
      </c>
    </row>
    <row r="22" spans="1:9" ht="12.75" customHeight="1" x14ac:dyDescent="0.2">
      <c r="A22" s="91" t="s">
        <v>1056</v>
      </c>
      <c r="B22" s="35">
        <v>13</v>
      </c>
      <c r="C22" s="35">
        <v>133</v>
      </c>
      <c r="D22" s="35">
        <v>65</v>
      </c>
      <c r="E22" s="35">
        <v>67</v>
      </c>
      <c r="F22" s="92">
        <v>83</v>
      </c>
      <c r="G22" s="35">
        <v>33</v>
      </c>
      <c r="H22" s="73">
        <v>39.75903614457831</v>
      </c>
      <c r="I22" s="92">
        <v>81</v>
      </c>
    </row>
    <row r="23" spans="1:9" ht="13.5" customHeight="1" x14ac:dyDescent="0.2">
      <c r="A23" s="19" t="s">
        <v>1037</v>
      </c>
      <c r="B23" s="35">
        <v>90</v>
      </c>
      <c r="C23" s="35">
        <v>52</v>
      </c>
      <c r="D23" s="35">
        <v>74</v>
      </c>
      <c r="E23" s="35">
        <v>51</v>
      </c>
      <c r="F23" s="92">
        <v>2</v>
      </c>
      <c r="G23" s="35">
        <v>212</v>
      </c>
      <c r="H23" s="243" t="s">
        <v>851</v>
      </c>
      <c r="I23" s="92">
        <v>29</v>
      </c>
    </row>
    <row r="24" spans="1:9" ht="15" customHeight="1" x14ac:dyDescent="0.2">
      <c r="A24" s="24" t="s">
        <v>185</v>
      </c>
      <c r="B24" s="35">
        <v>1961</v>
      </c>
      <c r="C24" s="35">
        <v>2488</v>
      </c>
      <c r="D24" s="35">
        <v>2631</v>
      </c>
      <c r="E24" s="35">
        <v>2605</v>
      </c>
      <c r="F24" s="92">
        <v>3162</v>
      </c>
      <c r="G24" s="35">
        <v>2259</v>
      </c>
      <c r="H24" s="73">
        <v>71.442125237191661</v>
      </c>
      <c r="I24" s="92">
        <v>3006</v>
      </c>
    </row>
    <row r="25" spans="1:9" ht="13.5" customHeight="1" x14ac:dyDescent="0.2">
      <c r="A25" s="20" t="s">
        <v>510</v>
      </c>
      <c r="B25" s="35">
        <v>1086</v>
      </c>
      <c r="C25" s="35">
        <v>1207</v>
      </c>
      <c r="D25" s="35">
        <v>1251</v>
      </c>
      <c r="E25" s="35">
        <v>1405</v>
      </c>
      <c r="F25" s="92">
        <v>1512</v>
      </c>
      <c r="G25" s="35">
        <v>1473</v>
      </c>
      <c r="H25" s="73">
        <v>97.420634920634924</v>
      </c>
      <c r="I25" s="92">
        <v>1539</v>
      </c>
    </row>
    <row r="26" spans="1:9" ht="12.75" customHeight="1" x14ac:dyDescent="0.2">
      <c r="A26" s="91" t="s">
        <v>253</v>
      </c>
      <c r="B26" s="35">
        <v>569</v>
      </c>
      <c r="C26" s="35">
        <v>625</v>
      </c>
      <c r="D26" s="35">
        <v>679</v>
      </c>
      <c r="E26" s="35">
        <v>745</v>
      </c>
      <c r="F26" s="92">
        <v>749</v>
      </c>
      <c r="G26" s="35">
        <v>796</v>
      </c>
      <c r="H26" s="73">
        <v>106.27503337783712</v>
      </c>
      <c r="I26" s="92">
        <v>809</v>
      </c>
    </row>
    <row r="27" spans="1:9" ht="12.75" customHeight="1" x14ac:dyDescent="0.2">
      <c r="A27" s="91" t="s">
        <v>254</v>
      </c>
      <c r="B27" s="35">
        <v>158</v>
      </c>
      <c r="C27" s="35">
        <v>182</v>
      </c>
      <c r="D27" s="35">
        <v>170</v>
      </c>
      <c r="E27" s="35">
        <v>224</v>
      </c>
      <c r="F27" s="92">
        <v>241</v>
      </c>
      <c r="G27" s="35">
        <v>260</v>
      </c>
      <c r="H27" s="73">
        <v>107.88381742738589</v>
      </c>
      <c r="I27" s="92">
        <v>244</v>
      </c>
    </row>
    <row r="28" spans="1:9" ht="12.75" customHeight="1" x14ac:dyDescent="0.2">
      <c r="A28" s="91" t="s">
        <v>1038</v>
      </c>
      <c r="B28" s="35">
        <v>245</v>
      </c>
      <c r="C28" s="35">
        <v>246</v>
      </c>
      <c r="D28" s="35">
        <v>276</v>
      </c>
      <c r="E28" s="35">
        <v>294</v>
      </c>
      <c r="F28" s="92">
        <v>315</v>
      </c>
      <c r="G28" s="35">
        <v>273</v>
      </c>
      <c r="H28" s="73">
        <v>86.666666666666671</v>
      </c>
      <c r="I28" s="92">
        <v>322</v>
      </c>
    </row>
    <row r="29" spans="1:9" ht="12.75" customHeight="1" x14ac:dyDescent="0.2">
      <c r="A29" s="91" t="s">
        <v>1039</v>
      </c>
      <c r="B29" s="35">
        <v>28</v>
      </c>
      <c r="C29" s="35">
        <v>44</v>
      </c>
      <c r="D29" s="35">
        <v>32</v>
      </c>
      <c r="E29" s="35">
        <v>39</v>
      </c>
      <c r="F29" s="92">
        <v>50</v>
      </c>
      <c r="G29" s="35">
        <v>34</v>
      </c>
      <c r="H29" s="73">
        <v>68</v>
      </c>
      <c r="I29" s="92">
        <v>63</v>
      </c>
    </row>
    <row r="30" spans="1:9" ht="12.75" customHeight="1" x14ac:dyDescent="0.2">
      <c r="A30" s="91" t="s">
        <v>1040</v>
      </c>
      <c r="B30" s="35">
        <v>86</v>
      </c>
      <c r="C30" s="35">
        <v>110</v>
      </c>
      <c r="D30" s="35">
        <v>95</v>
      </c>
      <c r="E30" s="35">
        <v>103</v>
      </c>
      <c r="F30" s="92">
        <v>156</v>
      </c>
      <c r="G30" s="35">
        <v>111</v>
      </c>
      <c r="H30" s="73">
        <v>71.15384615384616</v>
      </c>
      <c r="I30" s="92">
        <v>101</v>
      </c>
    </row>
    <row r="31" spans="1:9" ht="12.75" customHeight="1" x14ac:dyDescent="0.2">
      <c r="A31" s="20" t="s">
        <v>1041</v>
      </c>
      <c r="B31" s="35">
        <v>865</v>
      </c>
      <c r="C31" s="35">
        <v>1239</v>
      </c>
      <c r="D31" s="35">
        <v>1362</v>
      </c>
      <c r="E31" s="35">
        <v>1178</v>
      </c>
      <c r="F31" s="92">
        <v>1629</v>
      </c>
      <c r="G31" s="35">
        <v>773</v>
      </c>
      <c r="H31" s="73">
        <v>47.452424800491102</v>
      </c>
      <c r="I31" s="92">
        <v>1447</v>
      </c>
    </row>
    <row r="32" spans="1:9" ht="12.75" customHeight="1" x14ac:dyDescent="0.2">
      <c r="A32" s="91" t="s">
        <v>513</v>
      </c>
      <c r="B32" s="35">
        <v>58</v>
      </c>
      <c r="C32" s="35">
        <v>45</v>
      </c>
      <c r="D32" s="35">
        <v>63</v>
      </c>
      <c r="E32" s="35">
        <v>28</v>
      </c>
      <c r="F32" s="92">
        <v>27</v>
      </c>
      <c r="G32" s="35">
        <v>13</v>
      </c>
      <c r="H32" s="73">
        <v>48.148148148148145</v>
      </c>
      <c r="I32" s="92">
        <v>22</v>
      </c>
    </row>
    <row r="33" spans="1:9" ht="12.75" customHeight="1" x14ac:dyDescent="0.2">
      <c r="A33" s="91" t="s">
        <v>514</v>
      </c>
      <c r="B33" s="35">
        <v>807</v>
      </c>
      <c r="C33" s="35">
        <v>1194</v>
      </c>
      <c r="D33" s="35">
        <v>1299</v>
      </c>
      <c r="E33" s="35">
        <v>1150</v>
      </c>
      <c r="F33" s="92">
        <v>1602</v>
      </c>
      <c r="G33" s="35">
        <v>760</v>
      </c>
      <c r="H33" s="73">
        <v>47.440699126092383</v>
      </c>
      <c r="I33" s="92">
        <v>1425</v>
      </c>
    </row>
    <row r="34" spans="1:9" ht="12.75" customHeight="1" x14ac:dyDescent="0.2">
      <c r="A34" s="20" t="s">
        <v>1042</v>
      </c>
      <c r="B34" s="35">
        <v>10</v>
      </c>
      <c r="C34" s="35">
        <v>42</v>
      </c>
      <c r="D34" s="35">
        <v>18</v>
      </c>
      <c r="E34" s="35">
        <v>22</v>
      </c>
      <c r="F34" s="92">
        <v>22</v>
      </c>
      <c r="G34" s="35">
        <v>12</v>
      </c>
      <c r="H34" s="73">
        <v>54.54545454545454</v>
      </c>
      <c r="I34" s="92">
        <v>20</v>
      </c>
    </row>
    <row r="35" spans="1:9" ht="15" customHeight="1" x14ac:dyDescent="0.2">
      <c r="A35" s="201" t="s">
        <v>1043</v>
      </c>
      <c r="B35" s="202">
        <v>-262</v>
      </c>
      <c r="C35" s="202">
        <v>-454</v>
      </c>
      <c r="D35" s="202">
        <v>-377</v>
      </c>
      <c r="E35" s="202">
        <v>-323</v>
      </c>
      <c r="F35" s="203">
        <v>-127</v>
      </c>
      <c r="G35" s="202">
        <v>-178</v>
      </c>
      <c r="H35" s="243" t="s">
        <v>851</v>
      </c>
      <c r="I35" s="203">
        <v>-46</v>
      </c>
    </row>
    <row r="36" spans="1:9" ht="13.5" customHeight="1" x14ac:dyDescent="0.2">
      <c r="A36" s="19" t="s">
        <v>1046</v>
      </c>
      <c r="B36" s="35">
        <v>-22</v>
      </c>
      <c r="C36" s="35">
        <v>-239</v>
      </c>
      <c r="D36" s="35">
        <v>0</v>
      </c>
      <c r="E36" s="35">
        <v>20</v>
      </c>
      <c r="F36" s="243" t="s">
        <v>851</v>
      </c>
      <c r="G36" s="35">
        <v>116</v>
      </c>
      <c r="H36" s="243" t="s">
        <v>851</v>
      </c>
      <c r="I36" s="243" t="s">
        <v>851</v>
      </c>
    </row>
    <row r="37" spans="1:9" ht="12.75" customHeight="1" x14ac:dyDescent="0.2">
      <c r="A37" s="20" t="s">
        <v>1044</v>
      </c>
      <c r="B37" s="35">
        <v>0</v>
      </c>
      <c r="C37" s="35">
        <v>0</v>
      </c>
      <c r="D37" s="35">
        <v>0</v>
      </c>
      <c r="E37" s="35">
        <v>0</v>
      </c>
      <c r="F37" s="243" t="s">
        <v>851</v>
      </c>
      <c r="G37" s="35">
        <v>0</v>
      </c>
      <c r="H37" s="243" t="s">
        <v>851</v>
      </c>
      <c r="I37" s="243" t="s">
        <v>851</v>
      </c>
    </row>
    <row r="38" spans="1:9" ht="12.75" customHeight="1" x14ac:dyDescent="0.2">
      <c r="A38" s="20" t="s">
        <v>1045</v>
      </c>
      <c r="B38" s="35">
        <v>-22</v>
      </c>
      <c r="C38" s="35">
        <v>-239</v>
      </c>
      <c r="D38" s="35">
        <v>0</v>
      </c>
      <c r="E38" s="35">
        <v>20</v>
      </c>
      <c r="F38" s="243" t="s">
        <v>851</v>
      </c>
      <c r="G38" s="35">
        <v>116</v>
      </c>
      <c r="H38" s="243" t="s">
        <v>851</v>
      </c>
      <c r="I38" s="243" t="s">
        <v>851</v>
      </c>
    </row>
    <row r="39" spans="1:9" ht="15" customHeight="1" x14ac:dyDescent="0.2">
      <c r="A39" s="227" t="s">
        <v>1047</v>
      </c>
      <c r="B39" s="68">
        <v>-284</v>
      </c>
      <c r="C39" s="68">
        <v>-694</v>
      </c>
      <c r="D39" s="68">
        <v>-377</v>
      </c>
      <c r="E39" s="68">
        <v>-303</v>
      </c>
      <c r="F39" s="228">
        <v>-127</v>
      </c>
      <c r="G39" s="68">
        <v>-62</v>
      </c>
      <c r="H39" s="243" t="s">
        <v>851</v>
      </c>
      <c r="I39" s="228">
        <v>-46</v>
      </c>
    </row>
    <row r="40" spans="1:9" s="5" customFormat="1" ht="15" customHeight="1" x14ac:dyDescent="0.2">
      <c r="A40" s="24" t="s">
        <v>695</v>
      </c>
      <c r="B40" s="35">
        <v>284</v>
      </c>
      <c r="C40" s="35">
        <v>694</v>
      </c>
      <c r="D40" s="35">
        <v>377</v>
      </c>
      <c r="E40" s="35">
        <v>303</v>
      </c>
      <c r="F40" s="92">
        <v>127</v>
      </c>
      <c r="G40" s="35">
        <v>62</v>
      </c>
      <c r="H40" s="243" t="s">
        <v>851</v>
      </c>
      <c r="I40" s="228">
        <v>46</v>
      </c>
    </row>
    <row r="41" spans="1:9" ht="13.5" customHeight="1" x14ac:dyDescent="0.2">
      <c r="A41" s="20" t="s">
        <v>894</v>
      </c>
      <c r="B41" s="35">
        <v>50</v>
      </c>
      <c r="C41" s="35">
        <v>-29</v>
      </c>
      <c r="D41" s="35">
        <v>203</v>
      </c>
      <c r="E41" s="35">
        <v>121</v>
      </c>
      <c r="F41" s="92">
        <v>1</v>
      </c>
      <c r="G41" s="35">
        <v>130</v>
      </c>
      <c r="H41" s="243" t="s">
        <v>851</v>
      </c>
      <c r="I41" s="228">
        <v>2</v>
      </c>
    </row>
    <row r="42" spans="1:9" ht="13.5" customHeight="1" x14ac:dyDescent="0.2">
      <c r="A42" s="91" t="s">
        <v>1049</v>
      </c>
      <c r="B42" s="35">
        <v>-71</v>
      </c>
      <c r="C42" s="35">
        <v>-32</v>
      </c>
      <c r="D42" s="35">
        <v>202</v>
      </c>
      <c r="E42" s="35">
        <v>121</v>
      </c>
      <c r="F42" s="92">
        <v>0</v>
      </c>
      <c r="G42" s="35">
        <v>130</v>
      </c>
      <c r="H42" s="243" t="s">
        <v>851</v>
      </c>
      <c r="I42" s="228">
        <v>0</v>
      </c>
    </row>
    <row r="43" spans="1:9" ht="13.5" customHeight="1" x14ac:dyDescent="0.2">
      <c r="A43" s="91" t="s">
        <v>1048</v>
      </c>
      <c r="B43" s="35">
        <v>121</v>
      </c>
      <c r="C43" s="35">
        <v>2</v>
      </c>
      <c r="D43" s="35">
        <v>2</v>
      </c>
      <c r="E43" s="35">
        <v>1</v>
      </c>
      <c r="F43" s="92">
        <v>1</v>
      </c>
      <c r="G43" s="35">
        <v>0</v>
      </c>
      <c r="H43" s="243" t="s">
        <v>851</v>
      </c>
      <c r="I43" s="228">
        <v>2</v>
      </c>
    </row>
    <row r="44" spans="1:9" ht="13.5" customHeight="1" x14ac:dyDescent="0.2">
      <c r="A44" s="20" t="s">
        <v>890</v>
      </c>
      <c r="B44" s="35">
        <v>94</v>
      </c>
      <c r="C44" s="35">
        <v>730</v>
      </c>
      <c r="D44" s="35">
        <v>177</v>
      </c>
      <c r="E44" s="35">
        <v>123</v>
      </c>
      <c r="F44" s="92">
        <v>84</v>
      </c>
      <c r="G44" s="35">
        <v>46</v>
      </c>
      <c r="H44" s="243" t="s">
        <v>851</v>
      </c>
      <c r="I44" s="228">
        <v>-37</v>
      </c>
    </row>
    <row r="45" spans="1:9" ht="12.75" customHeight="1" x14ac:dyDescent="0.2">
      <c r="A45" s="91" t="s">
        <v>1050</v>
      </c>
      <c r="B45" s="35">
        <v>0</v>
      </c>
      <c r="C45" s="35">
        <v>20</v>
      </c>
      <c r="D45" s="35">
        <v>32</v>
      </c>
      <c r="E45" s="35">
        <v>0</v>
      </c>
      <c r="F45" s="92">
        <v>0</v>
      </c>
      <c r="G45" s="35">
        <v>0</v>
      </c>
      <c r="H45" s="243" t="s">
        <v>851</v>
      </c>
      <c r="I45" s="228">
        <v>0</v>
      </c>
    </row>
    <row r="46" spans="1:9" ht="12.75" customHeight="1" x14ac:dyDescent="0.2">
      <c r="A46" s="91" t="s">
        <v>1051</v>
      </c>
      <c r="B46" s="35">
        <v>159</v>
      </c>
      <c r="C46" s="35">
        <v>848</v>
      </c>
      <c r="D46" s="35">
        <v>247</v>
      </c>
      <c r="E46" s="35">
        <v>234</v>
      </c>
      <c r="F46" s="92">
        <v>200</v>
      </c>
      <c r="G46" s="35">
        <v>133</v>
      </c>
      <c r="H46" s="243" t="s">
        <v>851</v>
      </c>
      <c r="I46" s="228">
        <v>117</v>
      </c>
    </row>
    <row r="47" spans="1:9" ht="12.75" customHeight="1" x14ac:dyDescent="0.2">
      <c r="A47" s="91" t="s">
        <v>1052</v>
      </c>
      <c r="B47" s="35">
        <v>-64</v>
      </c>
      <c r="C47" s="35">
        <v>-137</v>
      </c>
      <c r="D47" s="35">
        <v>-103</v>
      </c>
      <c r="E47" s="35">
        <v>-11</v>
      </c>
      <c r="F47" s="92">
        <v>-116</v>
      </c>
      <c r="G47" s="35">
        <v>-86</v>
      </c>
      <c r="H47" s="243" t="s">
        <v>851</v>
      </c>
      <c r="I47" s="228">
        <v>-154</v>
      </c>
    </row>
    <row r="48" spans="1:9" ht="13.5" customHeight="1" x14ac:dyDescent="0.2">
      <c r="A48" s="20" t="s">
        <v>1053</v>
      </c>
      <c r="B48" s="35">
        <v>-56</v>
      </c>
      <c r="C48" s="35">
        <v>-7</v>
      </c>
      <c r="D48" s="35">
        <v>-28</v>
      </c>
      <c r="E48" s="35">
        <v>5</v>
      </c>
      <c r="F48" s="92">
        <v>42</v>
      </c>
      <c r="G48" s="35">
        <v>-167</v>
      </c>
      <c r="H48" s="243" t="s">
        <v>851</v>
      </c>
      <c r="I48" s="228">
        <v>81</v>
      </c>
    </row>
    <row r="49" spans="1:9" ht="20.25" customHeight="1" x14ac:dyDescent="0.2">
      <c r="A49" s="19" t="s">
        <v>33</v>
      </c>
      <c r="B49" s="35"/>
      <c r="C49" s="35"/>
      <c r="D49" s="35"/>
      <c r="E49" s="35"/>
      <c r="F49" s="92"/>
      <c r="G49" s="35"/>
      <c r="H49" s="73"/>
      <c r="I49" s="228"/>
    </row>
    <row r="50" spans="1:9" ht="13.5" customHeight="1" x14ac:dyDescent="0.2">
      <c r="A50" s="20" t="s">
        <v>698</v>
      </c>
      <c r="B50" s="73">
        <v>-4.0664286822908586</v>
      </c>
      <c r="C50" s="73">
        <v>-6.4571184753235675</v>
      </c>
      <c r="D50" s="73">
        <v>-4.897375941803066</v>
      </c>
      <c r="E50" s="73">
        <v>-3.961246014226147</v>
      </c>
      <c r="F50" s="73">
        <v>-1.37714161787031</v>
      </c>
      <c r="G50" s="73">
        <v>-2.0312678306516032</v>
      </c>
      <c r="H50" s="243" t="s">
        <v>851</v>
      </c>
      <c r="I50" s="206">
        <v>-0.49287474552662591</v>
      </c>
    </row>
    <row r="51" spans="1:9" ht="13.5" customHeight="1" x14ac:dyDescent="0.2">
      <c r="A51" s="20" t="s">
        <v>1054</v>
      </c>
      <c r="B51" s="92">
        <v>-173.96100000000001</v>
      </c>
      <c r="C51" s="92">
        <v>-203.89899999999997</v>
      </c>
      <c r="D51" s="92">
        <v>-315.61799999999994</v>
      </c>
      <c r="E51" s="92">
        <v>-195.696</v>
      </c>
      <c r="F51" s="92">
        <v>-119.88600000000001</v>
      </c>
      <c r="G51" s="92">
        <v>-359.28299999999996</v>
      </c>
      <c r="H51" s="304" t="s">
        <v>851</v>
      </c>
      <c r="I51" s="228">
        <v>-167.99400000000003</v>
      </c>
    </row>
    <row r="52" spans="1:9" ht="15" customHeight="1" x14ac:dyDescent="0.2">
      <c r="A52" s="194" t="s">
        <v>1055</v>
      </c>
      <c r="B52" s="303">
        <v>-2.7</v>
      </c>
      <c r="C52" s="303">
        <v>-2.9</v>
      </c>
      <c r="D52" s="303">
        <v>-4.0999999999999996</v>
      </c>
      <c r="E52" s="303">
        <v>-2.4</v>
      </c>
      <c r="F52" s="303">
        <v>-1.3</v>
      </c>
      <c r="G52" s="303">
        <v>-4.0999999999999996</v>
      </c>
      <c r="H52" s="245" t="s">
        <v>851</v>
      </c>
      <c r="I52" s="303">
        <v>-1.8</v>
      </c>
    </row>
    <row r="53" spans="1:9" ht="25.5" customHeight="1" x14ac:dyDescent="0.2">
      <c r="A53" s="359" t="s">
        <v>1057</v>
      </c>
      <c r="B53" s="359"/>
      <c r="C53" s="359"/>
      <c r="D53" s="359"/>
      <c r="E53" s="359"/>
      <c r="F53" s="359"/>
      <c r="G53" s="359"/>
      <c r="H53" s="359"/>
      <c r="I53" s="359"/>
    </row>
    <row r="54" spans="1:9" ht="39" customHeight="1" x14ac:dyDescent="0.2">
      <c r="A54" s="349" t="s">
        <v>1058</v>
      </c>
      <c r="B54" s="349"/>
      <c r="C54" s="349"/>
      <c r="D54" s="349"/>
      <c r="E54" s="349"/>
      <c r="F54" s="349"/>
      <c r="G54" s="349"/>
      <c r="H54" s="349"/>
      <c r="I54" s="349"/>
    </row>
  </sheetData>
  <mergeCells count="7">
    <mergeCell ref="A53:I53"/>
    <mergeCell ref="A54:I54"/>
    <mergeCell ref="D9:D10"/>
    <mergeCell ref="E9:E10"/>
    <mergeCell ref="F9:H9"/>
    <mergeCell ref="B9:B10"/>
    <mergeCell ref="C9:C10"/>
  </mergeCells>
  <conditionalFormatting sqref="I45:I47 D19:G19 I11:I19 B11:G18 I24:I31 I35 B24:G35 B40:G47 I40 B52:G52 I52">
    <cfRule type="cellIs" dxfId="190" priority="31" operator="notBetween">
      <formula>9999</formula>
      <formula>-9999</formula>
    </cfRule>
  </conditionalFormatting>
  <conditionalFormatting sqref="I32">
    <cfRule type="cellIs" dxfId="189" priority="29" operator="notBetween">
      <formula>9999</formula>
      <formula>-9999</formula>
    </cfRule>
  </conditionalFormatting>
  <conditionalFormatting sqref="I33">
    <cfRule type="cellIs" dxfId="188" priority="28" operator="notBetween">
      <formula>9999</formula>
      <formula>-9999</formula>
    </cfRule>
  </conditionalFormatting>
  <conditionalFormatting sqref="I41:I43">
    <cfRule type="cellIs" dxfId="187" priority="27" operator="notBetween">
      <formula>9999</formula>
      <formula>-9999</formula>
    </cfRule>
  </conditionalFormatting>
  <conditionalFormatting sqref="I44">
    <cfRule type="cellIs" dxfId="186" priority="26" operator="notBetween">
      <formula>9999</formula>
      <formula>-9999</formula>
    </cfRule>
  </conditionalFormatting>
  <conditionalFormatting sqref="I34">
    <cfRule type="cellIs" dxfId="185" priority="25" operator="notBetween">
      <formula>9999</formula>
      <formula>-9999</formula>
    </cfRule>
  </conditionalFormatting>
  <conditionalFormatting sqref="B19:C19">
    <cfRule type="cellIs" dxfId="184" priority="19" operator="notBetween">
      <formula>9999</formula>
      <formula>-9999</formula>
    </cfRule>
  </conditionalFormatting>
  <conditionalFormatting sqref="I20:I22 B20:G22">
    <cfRule type="cellIs" dxfId="183" priority="18" operator="notBetween">
      <formula>9999</formula>
      <formula>-9999</formula>
    </cfRule>
  </conditionalFormatting>
  <conditionalFormatting sqref="D23:G23 I23">
    <cfRule type="cellIs" dxfId="182" priority="17" operator="notBetween">
      <formula>9999</formula>
      <formula>-9999</formula>
    </cfRule>
  </conditionalFormatting>
  <conditionalFormatting sqref="B23:C23">
    <cfRule type="cellIs" dxfId="181" priority="16" operator="notBetween">
      <formula>9999</formula>
      <formula>-9999</formula>
    </cfRule>
  </conditionalFormatting>
  <conditionalFormatting sqref="B36:E38 G36:G38">
    <cfRule type="cellIs" dxfId="180" priority="15" operator="notBetween">
      <formula>9999</formula>
      <formula>-9999</formula>
    </cfRule>
  </conditionalFormatting>
  <conditionalFormatting sqref="I39 B39:G39">
    <cfRule type="cellIs" dxfId="179" priority="13" operator="notBetween">
      <formula>9999</formula>
      <formula>-9999</formula>
    </cfRule>
  </conditionalFormatting>
  <conditionalFormatting sqref="B48:G51">
    <cfRule type="cellIs" dxfId="178" priority="12" operator="notBetween">
      <formula>9999</formula>
      <formula>-9999</formula>
    </cfRule>
  </conditionalFormatting>
  <conditionalFormatting sqref="I48:I51">
    <cfRule type="cellIs" dxfId="177" priority="11" operator="notBetween">
      <formula>9999</formula>
      <formula>-9999</formula>
    </cfRule>
  </conditionalFormatting>
  <conditionalFormatting sqref="H23">
    <cfRule type="cellIs" dxfId="176" priority="10" operator="between">
      <formula>9999</formula>
      <formula>-9999</formula>
    </cfRule>
  </conditionalFormatting>
  <conditionalFormatting sqref="H23">
    <cfRule type="cellIs" dxfId="175" priority="9" operator="between">
      <formula>9999</formula>
      <formula>-9999</formula>
    </cfRule>
  </conditionalFormatting>
  <conditionalFormatting sqref="H35:H48">
    <cfRule type="cellIs" dxfId="174" priority="8" operator="between">
      <formula>9999</formula>
      <formula>-9999</formula>
    </cfRule>
  </conditionalFormatting>
  <conditionalFormatting sqref="H35:H48">
    <cfRule type="cellIs" dxfId="173" priority="7" operator="between">
      <formula>9999</formula>
      <formula>-9999</formula>
    </cfRule>
  </conditionalFormatting>
  <conditionalFormatting sqref="F36:F38">
    <cfRule type="cellIs" dxfId="172" priority="6" operator="between">
      <formula>9999</formula>
      <formula>-9999</formula>
    </cfRule>
  </conditionalFormatting>
  <conditionalFormatting sqref="F36:F38">
    <cfRule type="cellIs" dxfId="171" priority="5" operator="between">
      <formula>9999</formula>
      <formula>-9999</formula>
    </cfRule>
  </conditionalFormatting>
  <conditionalFormatting sqref="I36:I38">
    <cfRule type="cellIs" dxfId="170" priority="4" operator="between">
      <formula>9999</formula>
      <formula>-9999</formula>
    </cfRule>
  </conditionalFormatting>
  <conditionalFormatting sqref="I36:I38">
    <cfRule type="cellIs" dxfId="169" priority="3" operator="between">
      <formula>9999</formula>
      <formula>-9999</formula>
    </cfRule>
  </conditionalFormatting>
  <conditionalFormatting sqref="H50:H52">
    <cfRule type="cellIs" dxfId="168" priority="2" operator="between">
      <formula>9999</formula>
      <formula>-9999</formula>
    </cfRule>
  </conditionalFormatting>
  <conditionalFormatting sqref="H50:H52">
    <cfRule type="cellIs" dxfId="167" priority="1" operator="between">
      <formula>9999</formula>
      <formula>-9999</formula>
    </cfRule>
  </conditionalFormatting>
  <hyperlinks>
    <hyperlink ref="A5" location="Índice!A62" display="Índice"/>
  </hyperlinks>
  <printOptions horizontalCentered="1"/>
  <pageMargins left="0.36" right="0.25" top="0.51181102362204722" bottom="0.51181102362204722" header="0.23622047244094491" footer="0.23622047244094491"/>
  <pageSetup paperSize="9" scale="95" orientation="portrait" r:id="rId1"/>
  <headerFooter scaleWithDoc="0"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K31"/>
  <sheetViews>
    <sheetView showGridLines="0" zoomScale="120" zoomScaleNormal="120" zoomScalePageLayoutView="120" workbookViewId="0">
      <selection activeCell="A29" sqref="A29"/>
    </sheetView>
  </sheetViews>
  <sheetFormatPr defaultColWidth="8.85546875" defaultRowHeight="13.5" x14ac:dyDescent="0.25"/>
  <cols>
    <col min="1" max="1" width="24.140625" style="3" customWidth="1"/>
    <col min="2" max="6" width="6.7109375" style="9" customWidth="1"/>
    <col min="7" max="8" width="5.28515625" style="15" customWidth="1"/>
    <col min="9" max="9" width="6.7109375" style="9" customWidth="1"/>
    <col min="10" max="11" width="5.28515625" style="15" customWidth="1"/>
    <col min="12" max="16384" width="8.85546875" style="2"/>
  </cols>
  <sheetData>
    <row r="1" spans="1:11" s="17" customFormat="1" ht="12.75" x14ac:dyDescent="0.2"/>
    <row r="2" spans="1:11" s="17" customFormat="1" ht="12.75" x14ac:dyDescent="0.2"/>
    <row r="3" spans="1:11" s="17" customFormat="1" ht="12.75" x14ac:dyDescent="0.2"/>
    <row r="4" spans="1:11" s="17" customFormat="1" ht="12.75" x14ac:dyDescent="0.2"/>
    <row r="5" spans="1:11" s="17" customFormat="1" ht="12.75" x14ac:dyDescent="0.2">
      <c r="A5" s="147" t="s">
        <v>203</v>
      </c>
    </row>
    <row r="6" spans="1:11" s="17" customFormat="1" ht="18.75" x14ac:dyDescent="0.3">
      <c r="A6" s="26" t="s">
        <v>201</v>
      </c>
    </row>
    <row r="7" spans="1:11" s="17" customFormat="1" ht="12.75" x14ac:dyDescent="0.2"/>
    <row r="8" spans="1:11" s="17" customFormat="1" ht="18" customHeight="1" x14ac:dyDescent="0.2">
      <c r="A8" s="282" t="s">
        <v>1067</v>
      </c>
    </row>
    <row r="9" spans="1:11" s="10" customFormat="1" ht="13.5" customHeight="1" x14ac:dyDescent="0.25">
      <c r="A9" s="24"/>
      <c r="B9" s="338">
        <v>2014</v>
      </c>
      <c r="C9" s="338">
        <v>2015</v>
      </c>
      <c r="D9" s="274">
        <v>2016</v>
      </c>
      <c r="E9" s="273">
        <v>2017</v>
      </c>
      <c r="F9" s="274">
        <v>2018</v>
      </c>
      <c r="G9" s="340" t="s">
        <v>273</v>
      </c>
      <c r="H9" s="340"/>
      <c r="I9" s="274">
        <v>2019</v>
      </c>
      <c r="J9" s="340" t="s">
        <v>1066</v>
      </c>
      <c r="K9" s="340"/>
    </row>
    <row r="10" spans="1:11" s="10" customFormat="1" ht="13.5" customHeight="1" x14ac:dyDescent="0.25">
      <c r="A10" s="25"/>
      <c r="B10" s="339"/>
      <c r="C10" s="339"/>
      <c r="D10" s="101" t="s">
        <v>3</v>
      </c>
      <c r="E10" s="101" t="s">
        <v>3</v>
      </c>
      <c r="F10" s="101" t="s">
        <v>3</v>
      </c>
      <c r="G10" s="256" t="s">
        <v>97</v>
      </c>
      <c r="H10" s="256" t="s">
        <v>98</v>
      </c>
      <c r="I10" s="101" t="s">
        <v>187</v>
      </c>
      <c r="J10" s="256" t="s">
        <v>97</v>
      </c>
      <c r="K10" s="256" t="s">
        <v>98</v>
      </c>
    </row>
    <row r="11" spans="1:11" s="10" customFormat="1" ht="15" customHeight="1" x14ac:dyDescent="0.25">
      <c r="A11" s="35" t="s">
        <v>1059</v>
      </c>
      <c r="B11" s="68">
        <v>2229.6</v>
      </c>
      <c r="C11" s="68">
        <v>2526.8000000000002</v>
      </c>
      <c r="D11" s="68">
        <v>2105.4</v>
      </c>
      <c r="E11" s="68">
        <v>1582.16</v>
      </c>
      <c r="F11" s="68">
        <v>1639.58</v>
      </c>
      <c r="G11" s="206">
        <f>(F11/E11-1)*100</f>
        <v>3.6292157556757854</v>
      </c>
      <c r="H11" s="206">
        <f t="shared" ref="H11:H19" si="0">(F11-E11)/$E$22*100</f>
        <v>2.1287638933171138</v>
      </c>
      <c r="I11" s="68">
        <v>1785.94</v>
      </c>
      <c r="J11" s="206">
        <f t="shared" ref="J11:J19" si="1">(I11/F11-1)*100</f>
        <v>8.9266763439417538</v>
      </c>
      <c r="K11" s="206">
        <f>(I11-F11)/$F$22*100</f>
        <v>4.7115328899504938</v>
      </c>
    </row>
    <row r="12" spans="1:11" s="10" customFormat="1" ht="13.5" customHeight="1" x14ac:dyDescent="0.25">
      <c r="A12" s="109" t="s">
        <v>535</v>
      </c>
      <c r="B12" s="37">
        <v>1473.5</v>
      </c>
      <c r="C12" s="37">
        <v>1902.7</v>
      </c>
      <c r="D12" s="37">
        <v>1775.4</v>
      </c>
      <c r="E12" s="37">
        <v>1474</v>
      </c>
      <c r="F12" s="37">
        <v>1419.1</v>
      </c>
      <c r="G12" s="206">
        <f>(F12/E12-1)*100</f>
        <v>-3.7245590230664871</v>
      </c>
      <c r="H12" s="206">
        <f t="shared" si="0"/>
        <v>-2.0353385186887856</v>
      </c>
      <c r="I12" s="37">
        <v>1625.18</v>
      </c>
      <c r="J12" s="206">
        <f t="shared" si="1"/>
        <v>14.521880064829841</v>
      </c>
      <c r="K12" s="206">
        <f>(I12-F12)/$F$22*100</f>
        <v>6.6340031290038102</v>
      </c>
    </row>
    <row r="13" spans="1:11" s="10" customFormat="1" ht="12.75" customHeight="1" x14ac:dyDescent="0.25">
      <c r="A13" s="109" t="s">
        <v>101</v>
      </c>
      <c r="B13" s="37">
        <v>756.1</v>
      </c>
      <c r="C13" s="37">
        <v>624.1</v>
      </c>
      <c r="D13" s="37">
        <v>330</v>
      </c>
      <c r="E13" s="37">
        <v>108</v>
      </c>
      <c r="F13" s="37">
        <v>220.48</v>
      </c>
      <c r="G13" s="206">
        <f>(F13/E13-1)*100</f>
        <v>104.14814814814815</v>
      </c>
      <c r="H13" s="206">
        <f t="shared" si="0"/>
        <v>4.1700341818235742</v>
      </c>
      <c r="I13" s="37">
        <v>160.76</v>
      </c>
      <c r="J13" s="206">
        <f t="shared" si="1"/>
        <v>-27.086357039187227</v>
      </c>
      <c r="K13" s="206">
        <f>(I13-F13)/$F$22*100</f>
        <v>-1.9224702390533155</v>
      </c>
    </row>
    <row r="14" spans="1:11" s="10" customFormat="1" ht="15" customHeight="1" x14ac:dyDescent="0.25">
      <c r="A14" s="35" t="s">
        <v>711</v>
      </c>
      <c r="B14" s="68">
        <v>278.39999999999986</v>
      </c>
      <c r="C14" s="68">
        <v>301</v>
      </c>
      <c r="D14" s="68">
        <v>586</v>
      </c>
      <c r="E14" s="68">
        <v>1115.18</v>
      </c>
      <c r="F14" s="68">
        <v>1466.84</v>
      </c>
      <c r="G14" s="206">
        <f>(F14/E14-1)*100</f>
        <v>31.533922774798672</v>
      </c>
      <c r="H14" s="206">
        <f t="shared" si="0"/>
        <v>13.037288588016335</v>
      </c>
      <c r="I14" s="37">
        <v>1267.29</v>
      </c>
      <c r="J14" s="206">
        <f t="shared" si="1"/>
        <v>-13.604074063974259</v>
      </c>
      <c r="K14" s="206">
        <f t="shared" ref="K14:K20" si="2">(I14-F14)/$F$22*100</f>
        <v>-6.4237933054770417</v>
      </c>
    </row>
    <row r="15" spans="1:11" s="10" customFormat="1" ht="13.5" customHeight="1" x14ac:dyDescent="0.25">
      <c r="A15" s="109" t="s">
        <v>1060</v>
      </c>
      <c r="B15" s="37">
        <v>1630.1</v>
      </c>
      <c r="C15" s="37">
        <v>1680</v>
      </c>
      <c r="D15" s="37">
        <v>1779</v>
      </c>
      <c r="E15" s="37">
        <v>1971.59</v>
      </c>
      <c r="F15" s="37">
        <v>2227.98</v>
      </c>
      <c r="G15" s="206">
        <f>(F15/E15-1)*100</f>
        <v>13.004225016357363</v>
      </c>
      <c r="H15" s="206">
        <f t="shared" si="0"/>
        <v>9.5052903972061404</v>
      </c>
      <c r="I15" s="37">
        <v>2029.54</v>
      </c>
      <c r="J15" s="206">
        <f t="shared" si="1"/>
        <v>-8.9067226815321536</v>
      </c>
      <c r="K15" s="206">
        <f t="shared" si="2"/>
        <v>-6.3880608546172137</v>
      </c>
    </row>
    <row r="16" spans="1:11" s="10" customFormat="1" ht="13.5" customHeight="1" x14ac:dyDescent="0.25">
      <c r="A16" s="110" t="s">
        <v>104</v>
      </c>
      <c r="B16" s="37">
        <v>-252.10000000000002</v>
      </c>
      <c r="C16" s="37">
        <v>-303</v>
      </c>
      <c r="D16" s="37">
        <v>-336</v>
      </c>
      <c r="E16" s="37">
        <v>-196.34</v>
      </c>
      <c r="F16" s="37">
        <v>94.1</v>
      </c>
      <c r="G16" s="206">
        <f>-(F16/E16-1)*100</f>
        <v>147.92706529489661</v>
      </c>
      <c r="H16" s="206">
        <f t="shared" si="0"/>
        <v>10.767645161529506</v>
      </c>
      <c r="I16" s="37">
        <v>-230.29</v>
      </c>
      <c r="J16" s="206">
        <f t="shared" si="1"/>
        <v>-344.72901168969179</v>
      </c>
      <c r="K16" s="206">
        <f t="shared" si="2"/>
        <v>-10.442567328307183</v>
      </c>
    </row>
    <row r="17" spans="1:11" s="10" customFormat="1" ht="13.5" customHeight="1" x14ac:dyDescent="0.25">
      <c r="A17" s="111" t="s">
        <v>1061</v>
      </c>
      <c r="B17" s="37">
        <v>257.89999999999998</v>
      </c>
      <c r="C17" s="37">
        <v>275</v>
      </c>
      <c r="D17" s="37">
        <v>483</v>
      </c>
      <c r="E17" s="37">
        <v>686.9</v>
      </c>
      <c r="F17" s="37">
        <v>976.9</v>
      </c>
      <c r="G17" s="206">
        <f>(F17/E17-1)*100</f>
        <v>42.218663560925897</v>
      </c>
      <c r="H17" s="206">
        <f t="shared" si="0"/>
        <v>10.751332794530907</v>
      </c>
      <c r="I17" s="37">
        <v>969.63</v>
      </c>
      <c r="J17" s="206">
        <f t="shared" si="1"/>
        <v>-0.74419080765687484</v>
      </c>
      <c r="K17" s="206">
        <f t="shared" si="2"/>
        <v>-0.23403145743331491</v>
      </c>
    </row>
    <row r="18" spans="1:11" s="10" customFormat="1" ht="13.5" customHeight="1" x14ac:dyDescent="0.25">
      <c r="A18" s="111" t="s">
        <v>719</v>
      </c>
      <c r="B18" s="37">
        <v>-510</v>
      </c>
      <c r="C18" s="37">
        <v>-578</v>
      </c>
      <c r="D18" s="37">
        <v>-819.1</v>
      </c>
      <c r="E18" s="37">
        <v>-883.23</v>
      </c>
      <c r="F18" s="37">
        <v>-882.8</v>
      </c>
      <c r="G18" s="206">
        <f>(F18/E18-1)*100</f>
        <v>-4.8684940502485841E-2</v>
      </c>
      <c r="H18" s="206">
        <f t="shared" si="0"/>
        <v>1.5941631384996467E-2</v>
      </c>
      <c r="I18" s="37">
        <v>-1199.92</v>
      </c>
      <c r="J18" s="206">
        <f t="shared" si="1"/>
        <v>35.922066153149082</v>
      </c>
      <c r="K18" s="206">
        <f t="shared" si="2"/>
        <v>-10.20853587087387</v>
      </c>
    </row>
    <row r="19" spans="1:11" s="10" customFormat="1" ht="13.5" customHeight="1" x14ac:dyDescent="0.25">
      <c r="A19" s="110" t="s">
        <v>105</v>
      </c>
      <c r="B19" s="37">
        <v>1882.2</v>
      </c>
      <c r="C19" s="37">
        <v>1984</v>
      </c>
      <c r="D19" s="37">
        <v>2115</v>
      </c>
      <c r="E19" s="37">
        <v>2167.9299999999998</v>
      </c>
      <c r="F19" s="37">
        <v>2133.88</v>
      </c>
      <c r="G19" s="206">
        <f>(F19/E19-1)*100</f>
        <v>-1.5706226677060453</v>
      </c>
      <c r="H19" s="206">
        <f t="shared" si="0"/>
        <v>-1.2623547643233601</v>
      </c>
      <c r="I19" s="37">
        <v>2259.83</v>
      </c>
      <c r="J19" s="206">
        <f t="shared" si="1"/>
        <v>5.9023937615985789</v>
      </c>
      <c r="K19" s="206">
        <f t="shared" si="2"/>
        <v>4.0545064736899654</v>
      </c>
    </row>
    <row r="20" spans="1:11" ht="12.75" customHeight="1" x14ac:dyDescent="0.2">
      <c r="A20" s="109" t="s">
        <v>1062</v>
      </c>
      <c r="B20" s="37">
        <v>-1351.7</v>
      </c>
      <c r="C20" s="37">
        <v>-1379</v>
      </c>
      <c r="D20" s="37">
        <v>-1193</v>
      </c>
      <c r="E20" s="37">
        <v>-856.41</v>
      </c>
      <c r="F20" s="37">
        <v>-761.14</v>
      </c>
      <c r="G20" s="206">
        <f>-(F20/E20-1)*100</f>
        <v>11.124344648007378</v>
      </c>
      <c r="H20" s="206">
        <f>-(F20-E20)/$E$22*100</f>
        <v>-3.5319981908102047</v>
      </c>
      <c r="I20" s="37">
        <v>-732.25</v>
      </c>
      <c r="J20" s="206">
        <f>-(I20/F20-1)*100</f>
        <v>3.7956223559397761</v>
      </c>
      <c r="K20" s="206">
        <f t="shared" si="2"/>
        <v>0.93000946427076792</v>
      </c>
    </row>
    <row r="21" spans="1:11" ht="15" customHeight="1" x14ac:dyDescent="0.2">
      <c r="A21" s="35" t="s">
        <v>109</v>
      </c>
      <c r="B21" s="68">
        <f>B11+B14</f>
        <v>2508</v>
      </c>
      <c r="C21" s="68">
        <f t="shared" ref="C21:F21" si="3">C11+C14</f>
        <v>2827.8</v>
      </c>
      <c r="D21" s="68">
        <f t="shared" si="3"/>
        <v>2691.4</v>
      </c>
      <c r="E21" s="68">
        <f t="shared" si="3"/>
        <v>2697.34</v>
      </c>
      <c r="F21" s="68">
        <f t="shared" si="3"/>
        <v>3106.42</v>
      </c>
      <c r="G21" s="206">
        <f>(F21/E21-1)*100</f>
        <v>15.166052481333448</v>
      </c>
      <c r="H21" s="72" t="s">
        <v>177</v>
      </c>
      <c r="I21" s="68">
        <f t="shared" ref="I21" si="4">I11+I14</f>
        <v>3053.23</v>
      </c>
      <c r="J21" s="206">
        <f>(I21/F21-1)*100</f>
        <v>-1.7122604155265564</v>
      </c>
      <c r="K21" s="72" t="s">
        <v>177</v>
      </c>
    </row>
    <row r="22" spans="1:11" ht="15" customHeight="1" x14ac:dyDescent="0.2">
      <c r="A22" s="35" t="s">
        <v>110</v>
      </c>
      <c r="B22" s="68">
        <v>2508</v>
      </c>
      <c r="C22" s="68">
        <v>2828</v>
      </c>
      <c r="D22" s="68">
        <v>2691</v>
      </c>
      <c r="E22" s="68">
        <v>2697.34</v>
      </c>
      <c r="F22" s="68">
        <v>3106.42</v>
      </c>
      <c r="G22" s="206">
        <f>(F22/E22-1)*100</f>
        <v>15.166052481333448</v>
      </c>
      <c r="H22" s="206">
        <f>(F22-E22)/$E$22*100</f>
        <v>15.166052481333459</v>
      </c>
      <c r="I22" s="37">
        <v>3083.23</v>
      </c>
      <c r="J22" s="206">
        <f>(I22/F22-1)*100</f>
        <v>-0.74651850039595402</v>
      </c>
      <c r="K22" s="206">
        <f>(I22-F22)/$F$22*100</f>
        <v>-0.74651850039595591</v>
      </c>
    </row>
    <row r="23" spans="1:11" ht="12.75" customHeight="1" x14ac:dyDescent="0.2">
      <c r="A23" s="109" t="s">
        <v>112</v>
      </c>
      <c r="B23" s="37">
        <v>222.5</v>
      </c>
      <c r="C23" s="37">
        <v>246.9</v>
      </c>
      <c r="D23" s="37">
        <v>258.5</v>
      </c>
      <c r="E23" s="37">
        <v>294.93</v>
      </c>
      <c r="F23" s="37">
        <v>314.43</v>
      </c>
      <c r="G23" s="206">
        <f>(F23/E23-1)*100</f>
        <v>6.6117383785983197</v>
      </c>
      <c r="H23" s="206">
        <f>(F23-E23)/$E$22*100</f>
        <v>0.72293444652880234</v>
      </c>
      <c r="I23" s="37">
        <v>227.82</v>
      </c>
      <c r="J23" s="206">
        <f>(I23/F23-1)*100</f>
        <v>-27.545081576185481</v>
      </c>
      <c r="K23" s="206">
        <f>(I23-F23)/$F$22*100</f>
        <v>-2.7880969089820442</v>
      </c>
    </row>
    <row r="24" spans="1:11" ht="12.75" customHeight="1" x14ac:dyDescent="0.2">
      <c r="A24" s="109" t="s">
        <v>1063</v>
      </c>
      <c r="B24" s="37">
        <v>1348.5</v>
      </c>
      <c r="C24" s="37">
        <v>1647</v>
      </c>
      <c r="D24" s="37">
        <v>1639</v>
      </c>
      <c r="E24" s="37">
        <v>1686.75</v>
      </c>
      <c r="F24" s="37">
        <v>2051.31</v>
      </c>
      <c r="G24" s="206">
        <f t="shared" ref="G24:G26" si="5">(F24/E24-1)*100</f>
        <v>21.613161405068926</v>
      </c>
      <c r="H24" s="206">
        <f t="shared" ref="H24:H26" si="6">(F24-E24)/$E$22*100</f>
        <v>13.515537529566163</v>
      </c>
      <c r="I24" s="37">
        <v>2127.31</v>
      </c>
      <c r="J24" s="206">
        <f t="shared" ref="J24:J27" si="7">(I24/F24-1)*100</f>
        <v>3.7049495200627947</v>
      </c>
      <c r="K24" s="206">
        <f t="shared" ref="K24:K27" si="8">(I24-F24)/$F$22*100</f>
        <v>2.4465461849975214</v>
      </c>
    </row>
    <row r="25" spans="1:11" ht="12.75" customHeight="1" x14ac:dyDescent="0.2">
      <c r="A25" s="110" t="s">
        <v>719</v>
      </c>
      <c r="B25" s="37">
        <v>883.9</v>
      </c>
      <c r="C25" s="37">
        <v>1184</v>
      </c>
      <c r="D25" s="37">
        <v>1264</v>
      </c>
      <c r="E25" s="37">
        <v>1283.06</v>
      </c>
      <c r="F25" s="37">
        <v>1534.84</v>
      </c>
      <c r="G25" s="206">
        <f t="shared" si="5"/>
        <v>19.623400308637162</v>
      </c>
      <c r="H25" s="206">
        <f t="shared" si="6"/>
        <v>9.3343812793344547</v>
      </c>
      <c r="I25" s="37">
        <v>1636.69</v>
      </c>
      <c r="J25" s="206">
        <f t="shared" si="7"/>
        <v>6.6358708399572697</v>
      </c>
      <c r="K25" s="206">
        <f t="shared" si="8"/>
        <v>3.2786938018683931</v>
      </c>
    </row>
    <row r="26" spans="1:11" ht="12.75" customHeight="1" x14ac:dyDescent="0.2">
      <c r="A26" s="110" t="s">
        <v>1064</v>
      </c>
      <c r="B26" s="37">
        <v>464.6</v>
      </c>
      <c r="C26" s="37">
        <v>463</v>
      </c>
      <c r="D26" s="37">
        <v>375</v>
      </c>
      <c r="E26" s="37">
        <v>403.69</v>
      </c>
      <c r="F26" s="37">
        <v>516.47</v>
      </c>
      <c r="G26" s="206">
        <f t="shared" si="5"/>
        <v>27.937278604870073</v>
      </c>
      <c r="H26" s="206">
        <f t="shared" si="6"/>
        <v>4.1811562502317106</v>
      </c>
      <c r="I26" s="37">
        <v>490.62</v>
      </c>
      <c r="J26" s="206">
        <f t="shared" si="7"/>
        <v>-5.0051309853428094</v>
      </c>
      <c r="K26" s="206">
        <f t="shared" si="8"/>
        <v>-0.83214761687086825</v>
      </c>
    </row>
    <row r="27" spans="1:11" ht="12.75" customHeight="1" x14ac:dyDescent="0.2">
      <c r="A27" s="109" t="s">
        <v>1065</v>
      </c>
      <c r="B27" s="37">
        <v>937.09999999999991</v>
      </c>
      <c r="C27" s="37">
        <v>934</v>
      </c>
      <c r="D27" s="37">
        <v>794</v>
      </c>
      <c r="E27" s="37">
        <v>715.66</v>
      </c>
      <c r="F27" s="37">
        <v>740.68</v>
      </c>
      <c r="G27" s="206">
        <f>(F27/E27-1)*100</f>
        <v>3.4960735544811827</v>
      </c>
      <c r="H27" s="206">
        <f>(F27-E27)/$E$22*100</f>
        <v>0.92758050523849345</v>
      </c>
      <c r="I27" s="37">
        <v>728.1</v>
      </c>
      <c r="J27" s="206">
        <f t="shared" si="7"/>
        <v>-1.6984392720202912</v>
      </c>
      <c r="K27" s="206">
        <f t="shared" si="8"/>
        <v>-0.40496777641142945</v>
      </c>
    </row>
    <row r="28" spans="1:11" ht="15" customHeight="1" x14ac:dyDescent="0.2">
      <c r="A28" s="96" t="s">
        <v>113</v>
      </c>
      <c r="B28" s="305">
        <f>B22</f>
        <v>2508</v>
      </c>
      <c r="C28" s="305">
        <f t="shared" ref="C28:F28" si="9">C22</f>
        <v>2828</v>
      </c>
      <c r="D28" s="305">
        <f t="shared" si="9"/>
        <v>2691</v>
      </c>
      <c r="E28" s="305">
        <f t="shared" si="9"/>
        <v>2697.34</v>
      </c>
      <c r="F28" s="305">
        <f t="shared" si="9"/>
        <v>3106.42</v>
      </c>
      <c r="G28" s="207">
        <f>(F28/E28-1)*100</f>
        <v>15.166052481333448</v>
      </c>
      <c r="H28" s="115" t="s">
        <v>177</v>
      </c>
      <c r="I28" s="305">
        <f t="shared" ref="I28" si="10">I22</f>
        <v>3083.23</v>
      </c>
      <c r="J28" s="207">
        <f>(I28/F28-1)*100</f>
        <v>-0.74651850039595402</v>
      </c>
      <c r="K28" s="115" t="s">
        <v>177</v>
      </c>
    </row>
    <row r="29" spans="1:11" ht="19.5" customHeight="1" x14ac:dyDescent="0.2">
      <c r="A29" s="67" t="s">
        <v>1002</v>
      </c>
      <c r="B29" s="50"/>
      <c r="C29" s="50"/>
      <c r="D29" s="50"/>
      <c r="E29" s="50"/>
      <c r="F29" s="50"/>
      <c r="G29" s="50"/>
      <c r="H29" s="50"/>
      <c r="I29" s="50"/>
      <c r="J29" s="50"/>
      <c r="K29" s="50"/>
    </row>
    <row r="30" spans="1:11" ht="15.75" customHeight="1" x14ac:dyDescent="0.2">
      <c r="A30" s="21" t="s">
        <v>534</v>
      </c>
      <c r="B30" s="113"/>
      <c r="C30" s="113"/>
      <c r="D30" s="113"/>
      <c r="E30" s="113"/>
      <c r="F30" s="113"/>
      <c r="G30" s="113"/>
      <c r="H30" s="113"/>
      <c r="I30" s="113"/>
      <c r="J30" s="2"/>
      <c r="K30" s="2"/>
    </row>
    <row r="31" spans="1:11" ht="13.5" customHeight="1" x14ac:dyDescent="0.2">
      <c r="A31" s="208"/>
      <c r="B31" s="114"/>
      <c r="C31" s="114"/>
      <c r="D31" s="114"/>
      <c r="E31" s="114"/>
      <c r="F31" s="114"/>
      <c r="G31" s="114"/>
      <c r="H31" s="114"/>
      <c r="I31" s="114"/>
      <c r="J31" s="114"/>
      <c r="K31" s="114"/>
    </row>
  </sheetData>
  <mergeCells count="4">
    <mergeCell ref="B9:B10"/>
    <mergeCell ref="C9:C10"/>
    <mergeCell ref="G9:H9"/>
    <mergeCell ref="J9:K9"/>
  </mergeCells>
  <conditionalFormatting sqref="I13:I27 B11:F28">
    <cfRule type="cellIs" dxfId="166" priority="17" operator="notBetween">
      <formula>9999</formula>
      <formula>-9999</formula>
    </cfRule>
  </conditionalFormatting>
  <conditionalFormatting sqref="H21">
    <cfRule type="cellIs" dxfId="165" priority="13" operator="between">
      <formula>9999</formula>
      <formula>-9999</formula>
    </cfRule>
  </conditionalFormatting>
  <conditionalFormatting sqref="H28">
    <cfRule type="cellIs" dxfId="164" priority="16" operator="between">
      <formula>9999</formula>
      <formula>-9999</formula>
    </cfRule>
  </conditionalFormatting>
  <conditionalFormatting sqref="I11">
    <cfRule type="cellIs" dxfId="163" priority="6" operator="notBetween">
      <formula>9999</formula>
      <formula>-9999</formula>
    </cfRule>
  </conditionalFormatting>
  <conditionalFormatting sqref="I12">
    <cfRule type="cellIs" dxfId="162" priority="5" operator="notBetween">
      <formula>9999</formula>
      <formula>-9999</formula>
    </cfRule>
  </conditionalFormatting>
  <conditionalFormatting sqref="K28">
    <cfRule type="cellIs" dxfId="161" priority="3" operator="between">
      <formula>9999</formula>
      <formula>-9999</formula>
    </cfRule>
  </conditionalFormatting>
  <conditionalFormatting sqref="K21">
    <cfRule type="cellIs" dxfId="160" priority="4" operator="between">
      <formula>9999</formula>
      <formula>-9999</formula>
    </cfRule>
  </conditionalFormatting>
  <conditionalFormatting sqref="I28">
    <cfRule type="cellIs" dxfId="159" priority="1" operator="notBetween">
      <formula>9999</formula>
      <formula>-9999</formula>
    </cfRule>
  </conditionalFormatting>
  <hyperlinks>
    <hyperlink ref="A5" location="Índice!A62" display="Índice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EC170"/>
  <sheetViews>
    <sheetView showGridLines="0" topLeftCell="A22" zoomScale="120" zoomScaleNormal="120" zoomScalePageLayoutView="120" workbookViewId="0">
      <selection activeCell="A45" sqref="A45"/>
    </sheetView>
  </sheetViews>
  <sheetFormatPr defaultColWidth="7.85546875" defaultRowHeight="12.75" x14ac:dyDescent="0.2"/>
  <cols>
    <col min="1" max="1" width="38.7109375" style="3" customWidth="1"/>
    <col min="2" max="8" width="6.85546875" style="9" customWidth="1"/>
    <col min="9" max="16384" width="7.85546875" style="2"/>
  </cols>
  <sheetData>
    <row r="1" spans="1:133" s="17" customFormat="1" x14ac:dyDescent="0.2"/>
    <row r="2" spans="1:133" s="17" customFormat="1" x14ac:dyDescent="0.2"/>
    <row r="3" spans="1:133" s="17" customFormat="1" x14ac:dyDescent="0.2"/>
    <row r="4" spans="1:133" s="17" customFormat="1" x14ac:dyDescent="0.2"/>
    <row r="5" spans="1:133" s="17" customFormat="1" x14ac:dyDescent="0.2">
      <c r="A5" s="147" t="s">
        <v>203</v>
      </c>
    </row>
    <row r="6" spans="1:133" s="17" customFormat="1" ht="18.75" x14ac:dyDescent="0.3">
      <c r="A6" s="26" t="s">
        <v>201</v>
      </c>
    </row>
    <row r="7" spans="1:133" s="17" customFormat="1" x14ac:dyDescent="0.2"/>
    <row r="8" spans="1:133" s="17" customFormat="1" ht="18" customHeight="1" x14ac:dyDescent="0.2">
      <c r="A8" s="222" t="s">
        <v>632</v>
      </c>
      <c r="B8" s="18"/>
      <c r="C8" s="18"/>
      <c r="D8" s="18"/>
      <c r="E8" s="18"/>
    </row>
    <row r="9" spans="1:133" s="10" customFormat="1" ht="13.5" customHeight="1" x14ac:dyDescent="0.25">
      <c r="A9" s="24"/>
      <c r="B9" s="330">
        <v>2014</v>
      </c>
      <c r="C9" s="330">
        <v>2015</v>
      </c>
      <c r="D9" s="330">
        <v>2016</v>
      </c>
      <c r="E9" s="330">
        <v>2017</v>
      </c>
      <c r="F9" s="332">
        <v>2018</v>
      </c>
      <c r="G9" s="333"/>
      <c r="H9" s="197">
        <v>2019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</row>
    <row r="10" spans="1:133" s="10" customFormat="1" ht="13.5" customHeight="1" x14ac:dyDescent="0.25">
      <c r="A10" s="25"/>
      <c r="B10" s="331"/>
      <c r="C10" s="331"/>
      <c r="D10" s="331"/>
      <c r="E10" s="331"/>
      <c r="F10" s="252" t="s">
        <v>17</v>
      </c>
      <c r="G10" s="252" t="s">
        <v>3</v>
      </c>
      <c r="H10" s="252" t="s">
        <v>17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</row>
    <row r="11" spans="1:133" s="10" customFormat="1" ht="18" customHeight="1" x14ac:dyDescent="0.25">
      <c r="A11" s="43" t="s">
        <v>197</v>
      </c>
      <c r="B11" s="57">
        <v>-3747.517596210992</v>
      </c>
      <c r="C11" s="57">
        <v>-10272.841896113347</v>
      </c>
      <c r="D11" s="57">
        <v>-3585.5569491407741</v>
      </c>
      <c r="E11" s="57">
        <v>-632.86714790334872</v>
      </c>
      <c r="F11" s="58">
        <v>-4151</v>
      </c>
      <c r="G11" s="57">
        <v>7402.6065192795404</v>
      </c>
      <c r="H11" s="58">
        <v>-1718</v>
      </c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</row>
    <row r="12" spans="1:133" s="10" customFormat="1" ht="12.6" customHeight="1" x14ac:dyDescent="0.25">
      <c r="A12" s="69" t="s">
        <v>51</v>
      </c>
      <c r="B12" s="59">
        <v>30589.613989416757</v>
      </c>
      <c r="C12" s="59">
        <v>12488.59317082401</v>
      </c>
      <c r="D12" s="59">
        <v>14048.02271177914</v>
      </c>
      <c r="E12" s="59">
        <v>20150.211603709784</v>
      </c>
      <c r="F12" s="60">
        <v>20682</v>
      </c>
      <c r="G12" s="59">
        <v>24959.919442242033</v>
      </c>
      <c r="H12" s="60">
        <v>15913</v>
      </c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</row>
    <row r="13" spans="1:133" s="10" customFormat="1" ht="12.6" customHeight="1" x14ac:dyDescent="0.25">
      <c r="A13" s="70" t="s">
        <v>459</v>
      </c>
      <c r="B13" s="59">
        <v>59169.884894956762</v>
      </c>
      <c r="C13" s="59">
        <v>33181.13022564401</v>
      </c>
      <c r="D13" s="59">
        <v>27589.02271177914</v>
      </c>
      <c r="E13" s="59">
        <v>34613.454927695391</v>
      </c>
      <c r="F13" s="60">
        <v>39785</v>
      </c>
      <c r="G13" s="59">
        <v>40757.766796592026</v>
      </c>
      <c r="H13" s="60">
        <v>31535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</row>
    <row r="14" spans="1:133" s="10" customFormat="1" ht="12.6" customHeight="1" x14ac:dyDescent="0.25">
      <c r="A14" s="71" t="s">
        <v>581</v>
      </c>
      <c r="B14" s="59">
        <v>57641.923218883923</v>
      </c>
      <c r="C14" s="59">
        <v>31894.977553367949</v>
      </c>
      <c r="D14" s="59">
        <v>26366.196172822656</v>
      </c>
      <c r="E14" s="59">
        <v>33312.493181122452</v>
      </c>
      <c r="F14" s="60">
        <v>38349</v>
      </c>
      <c r="G14" s="59">
        <v>39408.662342535012</v>
      </c>
      <c r="H14" s="60">
        <v>30184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</row>
    <row r="15" spans="1:133" s="10" customFormat="1" ht="12.6" customHeight="1" x14ac:dyDescent="0.25">
      <c r="A15" s="223" t="s">
        <v>635</v>
      </c>
      <c r="B15" s="59">
        <v>56363.923367336007</v>
      </c>
      <c r="C15" s="59">
        <v>31393.808793773893</v>
      </c>
      <c r="D15" s="59">
        <v>25577.532564563</v>
      </c>
      <c r="E15" s="59">
        <v>31064.915918442508</v>
      </c>
      <c r="F15" s="60">
        <v>37642</v>
      </c>
      <c r="G15" s="59">
        <v>36539.448124016235</v>
      </c>
      <c r="H15" s="60">
        <v>28801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</row>
    <row r="16" spans="1:133" s="10" customFormat="1" ht="12.6" customHeight="1" x14ac:dyDescent="0.25">
      <c r="A16" s="71" t="s">
        <v>633</v>
      </c>
      <c r="B16" s="59">
        <v>1335.4127533599999</v>
      </c>
      <c r="C16" s="59">
        <v>1065.7986614000001</v>
      </c>
      <c r="D16" s="59">
        <v>979.97743022999987</v>
      </c>
      <c r="E16" s="59">
        <v>1130.0900463800001</v>
      </c>
      <c r="F16" s="60">
        <v>1178</v>
      </c>
      <c r="G16" s="59">
        <v>1151.9257645399998</v>
      </c>
      <c r="H16" s="60">
        <v>1130</v>
      </c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</row>
    <row r="17" spans="1:133" s="10" customFormat="1" ht="12.6" customHeight="1" x14ac:dyDescent="0.25">
      <c r="A17" s="71" t="s">
        <v>634</v>
      </c>
      <c r="B17" s="59">
        <v>192.5489227128395</v>
      </c>
      <c r="C17" s="59">
        <v>220.35401087606709</v>
      </c>
      <c r="D17" s="59">
        <v>242.84910872648393</v>
      </c>
      <c r="E17" s="59">
        <v>170.87170019293899</v>
      </c>
      <c r="F17" s="60">
        <v>258</v>
      </c>
      <c r="G17" s="59">
        <v>197.17868951701877</v>
      </c>
      <c r="H17" s="60">
        <v>221</v>
      </c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</row>
    <row r="18" spans="1:133" s="10" customFormat="1" ht="12.6" customHeight="1" x14ac:dyDescent="0.25">
      <c r="A18" s="70" t="s">
        <v>216</v>
      </c>
      <c r="B18" s="59">
        <v>-28580.270905540001</v>
      </c>
      <c r="C18" s="59">
        <v>-20692.537054820001</v>
      </c>
      <c r="D18" s="59">
        <v>-13541</v>
      </c>
      <c r="E18" s="59">
        <v>-14463.2433239856</v>
      </c>
      <c r="F18" s="60">
        <v>-19103</v>
      </c>
      <c r="G18" s="59">
        <v>-15797.84735435</v>
      </c>
      <c r="H18" s="60">
        <v>-15621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</row>
    <row r="19" spans="1:133" s="10" customFormat="1" ht="12.6" customHeight="1" x14ac:dyDescent="0.25">
      <c r="A19" s="69" t="s">
        <v>636</v>
      </c>
      <c r="B19" s="59">
        <v>-32126.202390924733</v>
      </c>
      <c r="C19" s="59">
        <v>-21927.603751073006</v>
      </c>
      <c r="D19" s="59">
        <v>-17179.330203043894</v>
      </c>
      <c r="E19" s="59">
        <v>-20314.329186563133</v>
      </c>
      <c r="F19" s="60">
        <v>-23861</v>
      </c>
      <c r="G19" s="59">
        <v>-17287.93123126249</v>
      </c>
      <c r="H19" s="60">
        <v>-17255</v>
      </c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</row>
    <row r="20" spans="1:133" s="10" customFormat="1" ht="12.6" customHeight="1" x14ac:dyDescent="0.25">
      <c r="A20" s="70" t="s">
        <v>637</v>
      </c>
      <c r="B20" s="59">
        <v>-23276.300461964176</v>
      </c>
      <c r="C20" s="59">
        <v>-16020.064533354542</v>
      </c>
      <c r="D20" s="59">
        <v>-11905.646904800522</v>
      </c>
      <c r="E20" s="59">
        <v>-12808.713553949561</v>
      </c>
      <c r="F20" s="60">
        <v>-15736</v>
      </c>
      <c r="G20" s="59">
        <v>-9458.3837301901458</v>
      </c>
      <c r="H20" s="60">
        <v>-10373</v>
      </c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</row>
    <row r="21" spans="1:133" s="10" customFormat="1" ht="12.6" customHeight="1" x14ac:dyDescent="0.25">
      <c r="A21" s="71" t="s">
        <v>638</v>
      </c>
      <c r="B21" s="59">
        <v>1681.3467746451256</v>
      </c>
      <c r="C21" s="59">
        <v>1256.1633178606587</v>
      </c>
      <c r="D21" s="59">
        <v>710.89213746101314</v>
      </c>
      <c r="E21" s="59">
        <v>984.58037786521709</v>
      </c>
      <c r="F21" s="60">
        <v>1282</v>
      </c>
      <c r="G21" s="59">
        <v>631.12452286845269</v>
      </c>
      <c r="H21" s="60">
        <v>576</v>
      </c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</row>
    <row r="22" spans="1:133" s="10" customFormat="1" ht="12.6" customHeight="1" x14ac:dyDescent="0.25">
      <c r="A22" s="71" t="s">
        <v>639</v>
      </c>
      <c r="B22" s="59">
        <v>-24957.6472366093</v>
      </c>
      <c r="C22" s="59">
        <v>-17276.227851215201</v>
      </c>
      <c r="D22" s="59">
        <v>-12616.5390422615</v>
      </c>
      <c r="E22" s="59">
        <v>-13793.2939318148</v>
      </c>
      <c r="F22" s="60">
        <v>-17018</v>
      </c>
      <c r="G22" s="59">
        <v>-10089.508253058601</v>
      </c>
      <c r="H22" s="60">
        <v>-10949</v>
      </c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</row>
    <row r="23" spans="1:133" s="10" customFormat="1" ht="12.6" customHeight="1" x14ac:dyDescent="0.25">
      <c r="A23" s="223" t="s">
        <v>640</v>
      </c>
      <c r="B23" s="59">
        <v>-5628.4680720286997</v>
      </c>
      <c r="C23" s="59">
        <v>-4204.3279583185104</v>
      </c>
      <c r="D23" s="59">
        <v>-3703.6677155194502</v>
      </c>
      <c r="E23" s="59">
        <v>-4085.0056625310599</v>
      </c>
      <c r="F23" s="72" t="s">
        <v>177</v>
      </c>
      <c r="G23" s="59">
        <v>-3874.9748491927999</v>
      </c>
      <c r="H23" s="72" t="s">
        <v>177</v>
      </c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</row>
    <row r="24" spans="1:133" s="10" customFormat="1" ht="12.6" customHeight="1" x14ac:dyDescent="0.25">
      <c r="A24" s="223" t="s">
        <v>641</v>
      </c>
      <c r="B24" s="59">
        <v>-6672.9096018316304</v>
      </c>
      <c r="C24" s="59">
        <v>-3107.3946144977699</v>
      </c>
      <c r="D24" s="59">
        <v>-2079.8546736171102</v>
      </c>
      <c r="E24" s="59">
        <v>-2103.0359133500001</v>
      </c>
      <c r="F24" s="72" t="s">
        <v>177</v>
      </c>
      <c r="G24" s="59">
        <v>-1890.2484660426001</v>
      </c>
      <c r="H24" s="72" t="s">
        <v>177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</row>
    <row r="25" spans="1:133" s="10" customFormat="1" ht="12.6" customHeight="1" x14ac:dyDescent="0.25">
      <c r="A25" s="223" t="s">
        <v>642</v>
      </c>
      <c r="B25" s="59">
        <v>-10049.8236849242</v>
      </c>
      <c r="C25" s="59">
        <v>-7185.4750315800002</v>
      </c>
      <c r="D25" s="59">
        <v>-4607.3067854299998</v>
      </c>
      <c r="E25" s="59">
        <v>-4461.051287368</v>
      </c>
      <c r="F25" s="72" t="s">
        <v>177</v>
      </c>
      <c r="G25" s="59">
        <v>-2027.0197496799999</v>
      </c>
      <c r="H25" s="72" t="s">
        <v>177</v>
      </c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</row>
    <row r="26" spans="1:133" s="10" customFormat="1" ht="12.6" customHeight="1" x14ac:dyDescent="0.25">
      <c r="A26" s="70" t="s">
        <v>643</v>
      </c>
      <c r="B26" s="59">
        <v>-8849.9019289605567</v>
      </c>
      <c r="C26" s="59">
        <v>-5907.5392177184603</v>
      </c>
      <c r="D26" s="59">
        <v>-5273.6832982433716</v>
      </c>
      <c r="E26" s="59">
        <v>-7505.6156326135733</v>
      </c>
      <c r="F26" s="60">
        <v>-8125</v>
      </c>
      <c r="G26" s="59">
        <v>-7829.5475010723421</v>
      </c>
      <c r="H26" s="60">
        <v>-6882</v>
      </c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</row>
    <row r="27" spans="1:133" s="7" customFormat="1" ht="12.6" customHeight="1" x14ac:dyDescent="0.25">
      <c r="A27" s="71" t="s">
        <v>644</v>
      </c>
      <c r="B27" s="63">
        <v>-1066.0630766430199</v>
      </c>
      <c r="C27" s="63">
        <v>-1287.0172210465901</v>
      </c>
      <c r="D27" s="63">
        <v>-1823.2720281854506</v>
      </c>
      <c r="E27" s="63">
        <v>-2351.2115067925315</v>
      </c>
      <c r="F27" s="72" t="s">
        <v>177</v>
      </c>
      <c r="G27" s="59">
        <v>-2698.503054445262</v>
      </c>
      <c r="H27" s="72" t="s">
        <v>177</v>
      </c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</row>
    <row r="28" spans="1:133" s="7" customFormat="1" ht="12.6" customHeight="1" x14ac:dyDescent="0.25">
      <c r="A28" s="71" t="s">
        <v>645</v>
      </c>
      <c r="B28" s="63">
        <v>-7850.0239162878797</v>
      </c>
      <c r="C28" s="63">
        <v>-4291.9988061315798</v>
      </c>
      <c r="D28" s="63">
        <v>-3027.8462377631399</v>
      </c>
      <c r="E28" s="63">
        <v>-4883.3427214399999</v>
      </c>
      <c r="F28" s="72" t="s">
        <v>177</v>
      </c>
      <c r="G28" s="59">
        <v>-5097.0947528600009</v>
      </c>
      <c r="H28" s="72" t="s">
        <v>177</v>
      </c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</row>
    <row r="29" spans="1:133" s="10" customFormat="1" ht="12.6" customHeight="1" x14ac:dyDescent="0.25">
      <c r="A29" s="69" t="s">
        <v>646</v>
      </c>
      <c r="B29" s="59">
        <v>-2210.9291947030165</v>
      </c>
      <c r="C29" s="59">
        <v>-833.83131586435036</v>
      </c>
      <c r="D29" s="59">
        <v>-454.24945787602053</v>
      </c>
      <c r="E29" s="59">
        <v>-468.74956505</v>
      </c>
      <c r="F29" s="60">
        <v>-973</v>
      </c>
      <c r="G29" s="59">
        <v>-269.38169170000003</v>
      </c>
      <c r="H29" s="60">
        <v>-377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</row>
    <row r="30" spans="1:133" s="10" customFormat="1" ht="18" customHeight="1" x14ac:dyDescent="0.25">
      <c r="A30" s="43" t="s">
        <v>647</v>
      </c>
      <c r="B30" s="57">
        <v>-485</v>
      </c>
      <c r="C30" s="57">
        <v>6907</v>
      </c>
      <c r="D30" s="57">
        <v>1375</v>
      </c>
      <c r="E30" s="57">
        <v>-7071</v>
      </c>
      <c r="F30" s="58">
        <v>551</v>
      </c>
      <c r="G30" s="57">
        <v>-10730</v>
      </c>
      <c r="H30" s="58">
        <v>-1029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</row>
    <row r="31" spans="1:133" s="10" customFormat="1" ht="12.6" customHeight="1" x14ac:dyDescent="0.25">
      <c r="A31" s="69" t="s">
        <v>648</v>
      </c>
      <c r="B31" s="59">
        <v>2</v>
      </c>
      <c r="C31" s="59">
        <v>6</v>
      </c>
      <c r="D31" s="59">
        <v>1</v>
      </c>
      <c r="E31" s="59">
        <v>6</v>
      </c>
      <c r="F31" s="60">
        <v>3</v>
      </c>
      <c r="G31" s="59">
        <v>3</v>
      </c>
      <c r="H31" s="60">
        <v>3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</row>
    <row r="32" spans="1:133" customFormat="1" ht="12.6" customHeight="1" x14ac:dyDescent="0.2">
      <c r="A32" s="69" t="s">
        <v>649</v>
      </c>
      <c r="B32" s="59">
        <v>-2331</v>
      </c>
      <c r="C32" s="59">
        <v>8235</v>
      </c>
      <c r="D32" s="59">
        <v>1357</v>
      </c>
      <c r="E32" s="59">
        <v>-4080</v>
      </c>
      <c r="F32" s="60">
        <v>1804</v>
      </c>
      <c r="G32" s="59">
        <v>-4616</v>
      </c>
      <c r="H32" s="60">
        <v>542</v>
      </c>
    </row>
    <row r="33" spans="1:133" customFormat="1" ht="12.6" customHeight="1" x14ac:dyDescent="0.2">
      <c r="A33" s="69" t="s">
        <v>650</v>
      </c>
      <c r="B33" s="63">
        <v>1844</v>
      </c>
      <c r="C33" s="63">
        <v>-1334</v>
      </c>
      <c r="D33" s="63">
        <v>17</v>
      </c>
      <c r="E33" s="63">
        <v>-2997</v>
      </c>
      <c r="F33" s="64">
        <v>-1256</v>
      </c>
      <c r="G33" s="63">
        <v>-6117</v>
      </c>
      <c r="H33" s="64">
        <v>-1574</v>
      </c>
    </row>
    <row r="34" spans="1:133" customFormat="1" ht="18" customHeight="1" x14ac:dyDescent="0.2">
      <c r="A34" s="24" t="s">
        <v>182</v>
      </c>
      <c r="B34" s="65">
        <v>337</v>
      </c>
      <c r="C34" s="65">
        <v>375</v>
      </c>
      <c r="D34" s="65">
        <v>-1217</v>
      </c>
      <c r="E34" s="65">
        <v>322</v>
      </c>
      <c r="F34" s="66">
        <v>0</v>
      </c>
      <c r="G34" s="65">
        <v>-188.30666121000309</v>
      </c>
      <c r="H34" s="66">
        <v>-2</v>
      </c>
    </row>
    <row r="35" spans="1:133" customFormat="1" ht="18" customHeight="1" x14ac:dyDescent="0.2">
      <c r="A35" s="43" t="s">
        <v>219</v>
      </c>
      <c r="B35" s="57">
        <v>-3895.5175962109915</v>
      </c>
      <c r="C35" s="57">
        <v>-2990.8418961133466</v>
      </c>
      <c r="D35" s="57">
        <v>-3427.5569491407741</v>
      </c>
      <c r="E35" s="57">
        <v>-7381.8671479033492</v>
      </c>
      <c r="F35" s="58">
        <v>-3600</v>
      </c>
      <c r="G35" s="57">
        <v>-3515.7001419304597</v>
      </c>
      <c r="H35" s="58">
        <v>-2749</v>
      </c>
    </row>
    <row r="36" spans="1:133" customFormat="1" ht="18" customHeight="1" x14ac:dyDescent="0.2">
      <c r="A36" s="24" t="s">
        <v>183</v>
      </c>
      <c r="B36" s="59">
        <v>3896</v>
      </c>
      <c r="C36" s="59">
        <v>2990.6485003300077</v>
      </c>
      <c r="D36" s="59">
        <v>3427.8993574799993</v>
      </c>
      <c r="E36" s="59">
        <v>7381.5380474736894</v>
      </c>
      <c r="F36" s="60">
        <v>3600</v>
      </c>
      <c r="G36" s="59">
        <v>3515.5066612100031</v>
      </c>
      <c r="H36" s="60">
        <v>2749</v>
      </c>
    </row>
    <row r="37" spans="1:133" customFormat="1" ht="12.6" customHeight="1" x14ac:dyDescent="0.2">
      <c r="A37" s="69" t="s">
        <v>220</v>
      </c>
      <c r="B37" s="59">
        <v>4113</v>
      </c>
      <c r="C37" s="59">
        <v>3186</v>
      </c>
      <c r="D37" s="59">
        <v>3521</v>
      </c>
      <c r="E37" s="59">
        <v>7515</v>
      </c>
      <c r="F37" s="60">
        <v>3600</v>
      </c>
      <c r="G37" s="59">
        <v>2947</v>
      </c>
      <c r="H37" s="60">
        <v>1500</v>
      </c>
    </row>
    <row r="38" spans="1:133" customFormat="1" ht="12.6" customHeight="1" x14ac:dyDescent="0.2">
      <c r="A38" s="69" t="s">
        <v>651</v>
      </c>
      <c r="B38" s="59">
        <v>-217</v>
      </c>
      <c r="C38" s="59">
        <v>-176</v>
      </c>
      <c r="D38" s="59">
        <v>-62</v>
      </c>
      <c r="E38" s="59">
        <v>-29.055587536307598</v>
      </c>
      <c r="F38" s="72" t="s">
        <v>177</v>
      </c>
      <c r="G38" s="59">
        <v>991</v>
      </c>
      <c r="H38" s="60">
        <v>499</v>
      </c>
    </row>
    <row r="39" spans="1:133" customFormat="1" ht="12.6" customHeight="1" x14ac:dyDescent="0.2">
      <c r="A39" s="69" t="s">
        <v>61</v>
      </c>
      <c r="B39" s="59">
        <v>0</v>
      </c>
      <c r="C39" s="59">
        <v>-19.351499669992563</v>
      </c>
      <c r="D39" s="59">
        <v>-31.1</v>
      </c>
      <c r="E39" s="59">
        <v>-104.406364990003</v>
      </c>
      <c r="F39" s="72" t="s">
        <v>177</v>
      </c>
      <c r="G39" s="59">
        <v>-422.49333878999693</v>
      </c>
      <c r="H39" s="60">
        <v>750</v>
      </c>
    </row>
    <row r="40" spans="1:133" customFormat="1" ht="18" customHeight="1" x14ac:dyDescent="0.2">
      <c r="A40" s="24" t="s">
        <v>656</v>
      </c>
      <c r="B40" s="65">
        <v>5.9117155615240335E-11</v>
      </c>
      <c r="C40" s="65">
        <v>6.4999985625036061E-6</v>
      </c>
      <c r="D40" s="65">
        <v>-0.36148593001530571</v>
      </c>
      <c r="E40" s="65">
        <v>0</v>
      </c>
      <c r="F40" s="66">
        <v>0</v>
      </c>
      <c r="G40" s="65">
        <v>1.1368683772161603E-11</v>
      </c>
      <c r="H40" s="66">
        <v>0</v>
      </c>
    </row>
    <row r="41" spans="1:133" customFormat="1" ht="18" customHeight="1" x14ac:dyDescent="0.2">
      <c r="A41" s="19" t="s">
        <v>33</v>
      </c>
      <c r="B41" s="35"/>
      <c r="C41" s="35"/>
      <c r="D41" s="35"/>
      <c r="E41" s="35"/>
      <c r="F41" s="35"/>
      <c r="G41" s="35"/>
      <c r="H41" s="35"/>
    </row>
    <row r="42" spans="1:133" customFormat="1" ht="12.6" customHeight="1" x14ac:dyDescent="0.2">
      <c r="A42" s="69" t="s">
        <v>652</v>
      </c>
      <c r="B42" s="106">
        <v>20.999490784541038</v>
      </c>
      <c r="C42" s="106">
        <v>10.750801054831763</v>
      </c>
      <c r="D42" s="106">
        <v>13.890490950067177</v>
      </c>
      <c r="E42" s="106">
        <v>16.499817147760634</v>
      </c>
      <c r="F42" s="106">
        <v>17.365239294710328</v>
      </c>
      <c r="G42" s="106">
        <v>23.239812402211747</v>
      </c>
      <c r="H42" s="106">
        <v>16.089989888776543</v>
      </c>
    </row>
    <row r="43" spans="1:133" customFormat="1" ht="12.6" customHeight="1" x14ac:dyDescent="0.2">
      <c r="A43" s="69" t="s">
        <v>653</v>
      </c>
      <c r="B43" s="106">
        <v>-2.5726366228016135</v>
      </c>
      <c r="C43" s="106">
        <v>-8.8433723464440686</v>
      </c>
      <c r="D43" s="106">
        <v>-3.5453492192341938</v>
      </c>
      <c r="E43" s="106">
        <v>-0.51821749689752949</v>
      </c>
      <c r="F43" s="106">
        <v>-3.4853064651553316</v>
      </c>
      <c r="G43" s="106">
        <v>6.8924576136369602</v>
      </c>
      <c r="H43" s="106">
        <v>-1.737108190091001</v>
      </c>
    </row>
    <row r="44" spans="1:133" customFormat="1" ht="12.6" customHeight="1" x14ac:dyDescent="0.2">
      <c r="A44" s="194" t="s">
        <v>654</v>
      </c>
      <c r="B44" s="224">
        <v>-2.6742372718711742</v>
      </c>
      <c r="C44" s="224">
        <v>-2.5746651982137427</v>
      </c>
      <c r="D44" s="224">
        <v>-3.3891210001361154</v>
      </c>
      <c r="E44" s="224">
        <v>-6.0445746449155155</v>
      </c>
      <c r="F44" s="224">
        <v>-3.0226700251889169</v>
      </c>
      <c r="G44" s="224">
        <v>-3.2734164847750802</v>
      </c>
      <c r="H44" s="224">
        <v>-2.7795753286147624</v>
      </c>
    </row>
    <row r="45" spans="1:133" customFormat="1" ht="18.75" customHeight="1" x14ac:dyDescent="0.2">
      <c r="A45" s="43" t="s">
        <v>655</v>
      </c>
      <c r="B45" s="68"/>
      <c r="C45" s="68"/>
      <c r="D45" s="68"/>
      <c r="E45" s="68"/>
      <c r="F45" s="35"/>
      <c r="G45" s="35"/>
      <c r="H45" s="35"/>
    </row>
    <row r="46" spans="1:133" s="1" customFormat="1" x14ac:dyDescent="0.2">
      <c r="A46" s="3"/>
      <c r="B46" s="9"/>
      <c r="C46" s="9"/>
      <c r="D46" s="9"/>
      <c r="E46" s="9"/>
      <c r="F46" s="9"/>
      <c r="G46" s="9"/>
      <c r="H46" s="9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</row>
    <row r="47" spans="1:133" s="1" customFormat="1" x14ac:dyDescent="0.2">
      <c r="A47" s="3"/>
      <c r="B47" s="9"/>
      <c r="C47" s="9"/>
      <c r="D47" s="9"/>
      <c r="E47" s="9"/>
      <c r="F47" s="9"/>
      <c r="G47" s="9"/>
      <c r="H47" s="9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</row>
    <row r="48" spans="1:133" s="1" customFormat="1" x14ac:dyDescent="0.2">
      <c r="A48" s="3"/>
      <c r="B48" s="9"/>
      <c r="C48" s="9"/>
      <c r="D48" s="9"/>
      <c r="E48" s="9"/>
      <c r="F48" s="9"/>
      <c r="G48" s="9"/>
      <c r="H48" s="9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</row>
    <row r="49" spans="1:133" s="1" customFormat="1" x14ac:dyDescent="0.2">
      <c r="A49" s="3"/>
      <c r="B49" s="9"/>
      <c r="C49" s="9"/>
      <c r="D49" s="9"/>
      <c r="E49" s="9"/>
      <c r="F49" s="9"/>
      <c r="G49" s="9"/>
      <c r="H49" s="9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</row>
    <row r="50" spans="1:133" s="1" customFormat="1" x14ac:dyDescent="0.2">
      <c r="A50" s="3"/>
      <c r="B50" s="9"/>
      <c r="C50" s="9"/>
      <c r="D50" s="9"/>
      <c r="E50" s="9"/>
      <c r="F50" s="9"/>
      <c r="G50" s="9"/>
      <c r="H50" s="9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</row>
    <row r="51" spans="1:133" s="1" customFormat="1" x14ac:dyDescent="0.2">
      <c r="A51" s="3"/>
      <c r="B51" s="9"/>
      <c r="C51" s="9"/>
      <c r="D51" s="9"/>
      <c r="E51" s="9"/>
      <c r="F51" s="9"/>
      <c r="G51" s="9"/>
      <c r="H51" s="9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</row>
    <row r="52" spans="1:133" s="3" customFormat="1" x14ac:dyDescent="0.2">
      <c r="B52" s="9"/>
      <c r="C52" s="9"/>
      <c r="D52" s="9"/>
      <c r="E52" s="9"/>
      <c r="F52" s="9"/>
      <c r="G52" s="9"/>
      <c r="H52" s="9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</row>
    <row r="53" spans="1:133" s="3" customFormat="1" x14ac:dyDescent="0.2">
      <c r="B53" s="9"/>
      <c r="C53" s="9"/>
      <c r="D53" s="9"/>
      <c r="E53" s="9"/>
      <c r="F53" s="9"/>
      <c r="G53" s="9"/>
      <c r="H53" s="9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</row>
    <row r="54" spans="1:133" s="3" customFormat="1" x14ac:dyDescent="0.2">
      <c r="B54" s="9"/>
      <c r="C54" s="9"/>
      <c r="D54" s="9"/>
      <c r="E54" s="9"/>
      <c r="F54" s="9"/>
      <c r="G54" s="9"/>
      <c r="H54" s="9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</row>
    <row r="55" spans="1:133" s="3" customFormat="1" x14ac:dyDescent="0.2">
      <c r="B55" s="9"/>
      <c r="C55" s="9"/>
      <c r="D55" s="9"/>
      <c r="E55" s="9"/>
      <c r="F55" s="9"/>
      <c r="G55" s="9"/>
      <c r="H55" s="9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</row>
    <row r="56" spans="1:133" s="3" customFormat="1" x14ac:dyDescent="0.2">
      <c r="B56" s="9"/>
      <c r="C56" s="9"/>
      <c r="D56" s="9"/>
      <c r="E56" s="9"/>
      <c r="F56" s="9"/>
      <c r="G56" s="9"/>
      <c r="H56" s="9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</row>
    <row r="57" spans="1:133" s="3" customFormat="1" x14ac:dyDescent="0.2">
      <c r="B57" s="9"/>
      <c r="C57" s="9"/>
      <c r="D57" s="9"/>
      <c r="E57" s="9"/>
      <c r="F57" s="9"/>
      <c r="G57" s="9"/>
      <c r="H57" s="9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</row>
    <row r="58" spans="1:133" s="3" customFormat="1" x14ac:dyDescent="0.2">
      <c r="B58" s="9"/>
      <c r="C58" s="9"/>
      <c r="D58" s="9"/>
      <c r="E58" s="9"/>
      <c r="F58" s="9"/>
      <c r="G58" s="9"/>
      <c r="H58" s="9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</row>
    <row r="59" spans="1:133" s="3" customFormat="1" x14ac:dyDescent="0.2">
      <c r="B59" s="9"/>
      <c r="C59" s="9"/>
      <c r="D59" s="9"/>
      <c r="E59" s="9"/>
      <c r="F59" s="9"/>
      <c r="G59" s="9"/>
      <c r="H59" s="9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</row>
    <row r="60" spans="1:133" s="3" customFormat="1" x14ac:dyDescent="0.2">
      <c r="B60" s="9"/>
      <c r="C60" s="9"/>
      <c r="D60" s="9"/>
      <c r="E60" s="9"/>
      <c r="F60" s="9"/>
      <c r="G60" s="9"/>
      <c r="H60" s="9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</row>
    <row r="61" spans="1:133" s="3" customFormat="1" x14ac:dyDescent="0.2">
      <c r="B61" s="9"/>
      <c r="C61" s="9"/>
      <c r="D61" s="9"/>
      <c r="E61" s="9"/>
      <c r="F61" s="9"/>
      <c r="G61" s="9"/>
      <c r="H61" s="9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</row>
    <row r="62" spans="1:133" s="3" customFormat="1" x14ac:dyDescent="0.2">
      <c r="B62" s="9"/>
      <c r="C62" s="9"/>
      <c r="D62" s="9"/>
      <c r="E62" s="9"/>
      <c r="F62" s="9"/>
      <c r="G62" s="9"/>
      <c r="H62" s="9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</row>
    <row r="63" spans="1:133" s="3" customFormat="1" x14ac:dyDescent="0.2">
      <c r="B63" s="9"/>
      <c r="C63" s="9"/>
      <c r="D63" s="9"/>
      <c r="E63" s="9"/>
      <c r="F63" s="9"/>
      <c r="G63" s="9"/>
      <c r="H63" s="9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</row>
    <row r="64" spans="1:133" s="3" customFormat="1" x14ac:dyDescent="0.2">
      <c r="B64" s="9"/>
      <c r="C64" s="9"/>
      <c r="D64" s="9"/>
      <c r="E64" s="9"/>
      <c r="F64" s="9"/>
      <c r="G64" s="9"/>
      <c r="H64" s="9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</row>
    <row r="65" spans="2:133" s="3" customFormat="1" x14ac:dyDescent="0.2">
      <c r="B65" s="9"/>
      <c r="C65" s="9"/>
      <c r="D65" s="9"/>
      <c r="E65" s="9"/>
      <c r="F65" s="9"/>
      <c r="G65" s="9"/>
      <c r="H65" s="9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</row>
    <row r="66" spans="2:133" s="3" customFormat="1" x14ac:dyDescent="0.2">
      <c r="B66" s="9"/>
      <c r="C66" s="9"/>
      <c r="D66" s="9"/>
      <c r="E66" s="9"/>
      <c r="F66" s="9"/>
      <c r="G66" s="9"/>
      <c r="H66" s="9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</row>
    <row r="67" spans="2:133" s="3" customFormat="1" x14ac:dyDescent="0.2">
      <c r="B67" s="9"/>
      <c r="C67" s="9"/>
      <c r="D67" s="9"/>
      <c r="E67" s="9"/>
      <c r="F67" s="9"/>
      <c r="G67" s="9"/>
      <c r="H67" s="9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</row>
    <row r="81" spans="1:133" s="10" customFormat="1" ht="15.75" x14ac:dyDescent="0.25">
      <c r="A81" s="14"/>
      <c r="B81" s="8"/>
      <c r="C81" s="8"/>
      <c r="D81" s="8"/>
      <c r="E81" s="8"/>
      <c r="F81" s="8"/>
      <c r="G81" s="8"/>
      <c r="H81" s="8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</row>
    <row r="82" spans="1:133" s="10" customFormat="1" ht="15.75" x14ac:dyDescent="0.25">
      <c r="A82" s="14"/>
      <c r="B82" s="8"/>
      <c r="C82" s="8"/>
      <c r="D82" s="8"/>
      <c r="E82" s="8"/>
      <c r="F82" s="8"/>
      <c r="G82" s="8"/>
      <c r="H82" s="8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</row>
    <row r="83" spans="1:133" s="10" customFormat="1" ht="15.75" x14ac:dyDescent="0.25">
      <c r="A83" s="14"/>
      <c r="B83" s="8"/>
      <c r="C83" s="8"/>
      <c r="D83" s="8"/>
      <c r="E83" s="8"/>
      <c r="F83" s="8"/>
      <c r="G83" s="8"/>
      <c r="H83" s="8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</row>
    <row r="84" spans="1:133" s="10" customFormat="1" ht="15.75" x14ac:dyDescent="0.25">
      <c r="A84" s="14"/>
      <c r="B84" s="8"/>
      <c r="C84" s="8"/>
      <c r="D84" s="8"/>
      <c r="E84" s="8"/>
      <c r="F84" s="8"/>
      <c r="G84" s="8"/>
      <c r="H84" s="8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</row>
    <row r="85" spans="1:133" s="10" customFormat="1" ht="15.75" x14ac:dyDescent="0.25">
      <c r="A85" s="14"/>
      <c r="B85" s="8"/>
      <c r="C85" s="8"/>
      <c r="D85" s="8"/>
      <c r="E85" s="8"/>
      <c r="F85" s="8"/>
      <c r="G85" s="8"/>
      <c r="H85" s="8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</row>
    <row r="86" spans="1:133" s="10" customFormat="1" ht="15.75" x14ac:dyDescent="0.25">
      <c r="A86" s="14"/>
      <c r="B86" s="8"/>
      <c r="C86" s="8"/>
      <c r="D86" s="8"/>
      <c r="E86" s="8"/>
      <c r="F86" s="8"/>
      <c r="G86" s="8"/>
      <c r="H86" s="8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</row>
    <row r="87" spans="1:133" s="10" customFormat="1" ht="15.75" x14ac:dyDescent="0.25">
      <c r="A87" s="14"/>
      <c r="B87" s="8"/>
      <c r="C87" s="8"/>
      <c r="D87" s="8"/>
      <c r="E87" s="8"/>
      <c r="F87" s="8"/>
      <c r="G87" s="8"/>
      <c r="H87" s="8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</row>
    <row r="88" spans="1:133" s="10" customFormat="1" ht="15.75" x14ac:dyDescent="0.25">
      <c r="A88" s="14"/>
      <c r="B88" s="8"/>
      <c r="C88" s="8"/>
      <c r="D88" s="8"/>
      <c r="E88" s="8"/>
      <c r="F88" s="8"/>
      <c r="G88" s="8"/>
      <c r="H88" s="8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</row>
    <row r="89" spans="1:133" s="10" customFormat="1" ht="15.75" x14ac:dyDescent="0.25">
      <c r="A89" s="14"/>
      <c r="B89" s="8"/>
      <c r="C89" s="8"/>
      <c r="D89" s="8"/>
      <c r="E89" s="8"/>
      <c r="F89" s="8"/>
      <c r="G89" s="8"/>
      <c r="H89" s="8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</row>
    <row r="90" spans="1:133" s="10" customFormat="1" ht="15.75" x14ac:dyDescent="0.25">
      <c r="A90" s="14"/>
      <c r="B90" s="8"/>
      <c r="C90" s="8"/>
      <c r="D90" s="8"/>
      <c r="E90" s="8"/>
      <c r="F90" s="8"/>
      <c r="G90" s="8"/>
      <c r="H90" s="8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</row>
    <row r="91" spans="1:133" s="10" customFormat="1" ht="15.75" x14ac:dyDescent="0.25">
      <c r="A91" s="14"/>
      <c r="B91" s="8"/>
      <c r="C91" s="8"/>
      <c r="D91" s="8"/>
      <c r="E91" s="8"/>
      <c r="F91" s="8"/>
      <c r="G91" s="8"/>
      <c r="H91" s="8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</row>
    <row r="92" spans="1:133" s="10" customFormat="1" ht="15.75" x14ac:dyDescent="0.25">
      <c r="A92" s="14"/>
      <c r="B92" s="8"/>
      <c r="C92" s="8"/>
      <c r="D92" s="8"/>
      <c r="E92" s="8"/>
      <c r="F92" s="8"/>
      <c r="G92" s="8"/>
      <c r="H92" s="8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</row>
    <row r="93" spans="1:133" s="10" customFormat="1" ht="15.75" x14ac:dyDescent="0.25">
      <c r="A93" s="14"/>
      <c r="B93" s="8"/>
      <c r="C93" s="8"/>
      <c r="D93" s="8"/>
      <c r="E93" s="8"/>
      <c r="F93" s="8"/>
      <c r="G93" s="8"/>
      <c r="H93" s="8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</row>
    <row r="94" spans="1:133" s="10" customFormat="1" ht="15.75" x14ac:dyDescent="0.25">
      <c r="A94" s="14"/>
      <c r="B94" s="8"/>
      <c r="C94" s="8"/>
      <c r="D94" s="8"/>
      <c r="E94" s="8"/>
      <c r="F94" s="8"/>
      <c r="G94" s="8"/>
      <c r="H94" s="8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</row>
    <row r="95" spans="1:133" s="10" customFormat="1" ht="15.75" x14ac:dyDescent="0.25">
      <c r="A95" s="14"/>
      <c r="B95" s="8"/>
      <c r="C95" s="8"/>
      <c r="D95" s="8"/>
      <c r="E95" s="8"/>
      <c r="F95" s="8"/>
      <c r="G95" s="8"/>
      <c r="H95" s="8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</row>
    <row r="96" spans="1:133" s="10" customFormat="1" ht="15.75" x14ac:dyDescent="0.25">
      <c r="A96" s="14"/>
      <c r="B96" s="8"/>
      <c r="C96" s="8"/>
      <c r="D96" s="8"/>
      <c r="E96" s="8"/>
      <c r="F96" s="8"/>
      <c r="G96" s="8"/>
      <c r="H96" s="8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</row>
    <row r="97" spans="1:133" s="10" customFormat="1" ht="15.75" x14ac:dyDescent="0.25">
      <c r="A97" s="14"/>
      <c r="B97" s="8"/>
      <c r="C97" s="8"/>
      <c r="D97" s="8"/>
      <c r="E97" s="8"/>
      <c r="F97" s="8"/>
      <c r="G97" s="8"/>
      <c r="H97" s="8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</row>
    <row r="98" spans="1:133" s="10" customFormat="1" ht="15.75" x14ac:dyDescent="0.25">
      <c r="A98" s="14"/>
      <c r="B98" s="8"/>
      <c r="C98" s="8"/>
      <c r="D98" s="8"/>
      <c r="E98" s="8"/>
      <c r="F98" s="8"/>
      <c r="G98" s="8"/>
      <c r="H98" s="8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</row>
    <row r="99" spans="1:133" s="10" customFormat="1" ht="15.75" x14ac:dyDescent="0.25">
      <c r="A99" s="14"/>
      <c r="B99" s="8"/>
      <c r="C99" s="8"/>
      <c r="D99" s="8"/>
      <c r="E99" s="8"/>
      <c r="F99" s="8"/>
      <c r="G99" s="8"/>
      <c r="H99" s="8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</row>
    <row r="100" spans="1:133" s="10" customFormat="1" ht="15.75" x14ac:dyDescent="0.25">
      <c r="A100" s="14"/>
      <c r="B100" s="8"/>
      <c r="C100" s="8"/>
      <c r="D100" s="8"/>
      <c r="E100" s="8"/>
      <c r="F100" s="8"/>
      <c r="G100" s="8"/>
      <c r="H100" s="8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</row>
    <row r="101" spans="1:133" s="10" customFormat="1" ht="15.75" x14ac:dyDescent="0.25">
      <c r="A101" s="14"/>
      <c r="B101" s="8"/>
      <c r="C101" s="8"/>
      <c r="D101" s="8"/>
      <c r="E101" s="8"/>
      <c r="F101" s="8"/>
      <c r="G101" s="8"/>
      <c r="H101" s="8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</row>
    <row r="102" spans="1:133" s="10" customFormat="1" ht="15.75" x14ac:dyDescent="0.25">
      <c r="A102" s="14"/>
      <c r="B102" s="8"/>
      <c r="C102" s="8"/>
      <c r="D102" s="8"/>
      <c r="E102" s="8"/>
      <c r="F102" s="8"/>
      <c r="G102" s="8"/>
      <c r="H102" s="8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</row>
    <row r="103" spans="1:133" s="10" customFormat="1" ht="15.75" x14ac:dyDescent="0.25">
      <c r="A103" s="14"/>
      <c r="B103" s="8"/>
      <c r="C103" s="8"/>
      <c r="D103" s="8"/>
      <c r="E103" s="8"/>
      <c r="F103" s="8"/>
      <c r="G103" s="8"/>
      <c r="H103" s="8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</row>
    <row r="104" spans="1:133" s="10" customFormat="1" ht="15.75" x14ac:dyDescent="0.25">
      <c r="A104" s="14"/>
      <c r="B104" s="8"/>
      <c r="C104" s="8"/>
      <c r="D104" s="8"/>
      <c r="E104" s="8"/>
      <c r="F104" s="8"/>
      <c r="G104" s="8"/>
      <c r="H104" s="8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</row>
    <row r="105" spans="1:133" s="10" customFormat="1" ht="15.75" x14ac:dyDescent="0.25">
      <c r="A105" s="14"/>
      <c r="B105" s="8"/>
      <c r="C105" s="8"/>
      <c r="D105" s="8"/>
      <c r="E105" s="8"/>
      <c r="F105" s="8"/>
      <c r="G105" s="8"/>
      <c r="H105" s="8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</row>
    <row r="106" spans="1:133" s="10" customFormat="1" ht="15.75" x14ac:dyDescent="0.25">
      <c r="A106" s="14"/>
      <c r="B106" s="8"/>
      <c r="C106" s="8"/>
      <c r="D106" s="8"/>
      <c r="E106" s="8"/>
      <c r="F106" s="8"/>
      <c r="G106" s="8"/>
      <c r="H106" s="8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</row>
    <row r="107" spans="1:133" s="10" customFormat="1" ht="15.75" x14ac:dyDescent="0.25">
      <c r="A107" s="14"/>
      <c r="B107" s="8"/>
      <c r="C107" s="8"/>
      <c r="D107" s="8"/>
      <c r="E107" s="8"/>
      <c r="F107" s="8"/>
      <c r="G107" s="8"/>
      <c r="H107" s="8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</row>
    <row r="108" spans="1:133" s="10" customFormat="1" ht="15.75" x14ac:dyDescent="0.25">
      <c r="A108" s="14"/>
      <c r="B108" s="8"/>
      <c r="C108" s="8"/>
      <c r="D108" s="8"/>
      <c r="E108" s="8"/>
      <c r="F108" s="8"/>
      <c r="G108" s="8"/>
      <c r="H108" s="8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</row>
    <row r="109" spans="1:133" s="10" customFormat="1" ht="15.75" x14ac:dyDescent="0.25">
      <c r="A109" s="14"/>
      <c r="B109" s="8"/>
      <c r="C109" s="8"/>
      <c r="D109" s="8"/>
      <c r="E109" s="8"/>
      <c r="F109" s="8"/>
      <c r="G109" s="8"/>
      <c r="H109" s="8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</row>
    <row r="110" spans="1:133" s="10" customFormat="1" ht="15.75" x14ac:dyDescent="0.25">
      <c r="A110" s="14"/>
      <c r="B110" s="8"/>
      <c r="C110" s="8"/>
      <c r="D110" s="8"/>
      <c r="E110" s="8"/>
      <c r="F110" s="8"/>
      <c r="G110" s="8"/>
      <c r="H110" s="8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</row>
    <row r="111" spans="1:133" s="10" customFormat="1" ht="15.75" x14ac:dyDescent="0.25">
      <c r="A111" s="14"/>
      <c r="B111" s="8"/>
      <c r="C111" s="8"/>
      <c r="D111" s="8"/>
      <c r="E111" s="8"/>
      <c r="F111" s="8"/>
      <c r="G111" s="8"/>
      <c r="H111" s="8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</row>
    <row r="112" spans="1:133" s="10" customFormat="1" ht="15.75" x14ac:dyDescent="0.25">
      <c r="A112" s="14"/>
      <c r="B112" s="8"/>
      <c r="C112" s="8"/>
      <c r="D112" s="8"/>
      <c r="E112" s="8"/>
      <c r="F112" s="8"/>
      <c r="G112" s="8"/>
      <c r="H112" s="8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</row>
    <row r="113" spans="1:133" s="10" customFormat="1" ht="15.75" x14ac:dyDescent="0.25">
      <c r="A113" s="14"/>
      <c r="B113" s="8"/>
      <c r="C113" s="8"/>
      <c r="D113" s="8"/>
      <c r="E113" s="8"/>
      <c r="F113" s="8"/>
      <c r="G113" s="8"/>
      <c r="H113" s="8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</row>
    <row r="114" spans="1:133" s="10" customFormat="1" ht="15.75" x14ac:dyDescent="0.25">
      <c r="A114" s="14"/>
      <c r="B114" s="8"/>
      <c r="C114" s="8"/>
      <c r="D114" s="8"/>
      <c r="E114" s="8"/>
      <c r="F114" s="8"/>
      <c r="G114" s="8"/>
      <c r="H114" s="8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</row>
    <row r="115" spans="1:133" s="10" customFormat="1" ht="15.75" x14ac:dyDescent="0.25">
      <c r="A115" s="14"/>
      <c r="B115" s="8"/>
      <c r="C115" s="8"/>
      <c r="D115" s="8"/>
      <c r="E115" s="8"/>
      <c r="F115" s="8"/>
      <c r="G115" s="8"/>
      <c r="H115" s="8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</row>
    <row r="116" spans="1:133" s="10" customFormat="1" ht="15.75" x14ac:dyDescent="0.25">
      <c r="A116" s="14"/>
      <c r="B116" s="8"/>
      <c r="C116" s="8"/>
      <c r="D116" s="8"/>
      <c r="E116" s="8"/>
      <c r="F116" s="8"/>
      <c r="G116" s="8"/>
      <c r="H116" s="8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</row>
    <row r="117" spans="1:133" s="10" customFormat="1" ht="15.75" x14ac:dyDescent="0.25">
      <c r="A117" s="14"/>
      <c r="B117" s="8"/>
      <c r="C117" s="8"/>
      <c r="D117" s="8"/>
      <c r="E117" s="8"/>
      <c r="F117" s="8"/>
      <c r="G117" s="8"/>
      <c r="H117" s="8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</row>
    <row r="118" spans="1:133" s="10" customFormat="1" ht="15.75" x14ac:dyDescent="0.25">
      <c r="A118" s="14"/>
      <c r="B118" s="8"/>
      <c r="C118" s="8"/>
      <c r="D118" s="8"/>
      <c r="E118" s="8"/>
      <c r="F118" s="8"/>
      <c r="G118" s="8"/>
      <c r="H118" s="8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</row>
    <row r="119" spans="1:133" s="10" customFormat="1" ht="15.75" x14ac:dyDescent="0.25">
      <c r="A119" s="14"/>
      <c r="B119" s="8"/>
      <c r="C119" s="8"/>
      <c r="D119" s="8"/>
      <c r="E119" s="8"/>
      <c r="F119" s="8"/>
      <c r="G119" s="8"/>
      <c r="H119" s="8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</row>
    <row r="120" spans="1:133" s="10" customFormat="1" ht="15.75" x14ac:dyDescent="0.25">
      <c r="A120" s="14"/>
      <c r="B120" s="8"/>
      <c r="C120" s="8"/>
      <c r="D120" s="8"/>
      <c r="E120" s="8"/>
      <c r="F120" s="8"/>
      <c r="G120" s="8"/>
      <c r="H120" s="8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</row>
    <row r="121" spans="1:133" s="10" customFormat="1" ht="15.75" x14ac:dyDescent="0.25">
      <c r="A121" s="14"/>
      <c r="B121" s="8"/>
      <c r="C121" s="8"/>
      <c r="D121" s="8"/>
      <c r="E121" s="8"/>
      <c r="F121" s="8"/>
      <c r="G121" s="8"/>
      <c r="H121" s="8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</row>
    <row r="122" spans="1:133" s="10" customFormat="1" ht="15.75" x14ac:dyDescent="0.25">
      <c r="A122" s="14"/>
      <c r="B122" s="8"/>
      <c r="C122" s="8"/>
      <c r="D122" s="8"/>
      <c r="E122" s="8"/>
      <c r="F122" s="8"/>
      <c r="G122" s="8"/>
      <c r="H122" s="8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</row>
    <row r="123" spans="1:133" s="10" customFormat="1" ht="15.75" x14ac:dyDescent="0.25">
      <c r="A123" s="14"/>
      <c r="B123" s="8"/>
      <c r="C123" s="8"/>
      <c r="D123" s="8"/>
      <c r="E123" s="8"/>
      <c r="F123" s="8"/>
      <c r="G123" s="8"/>
      <c r="H123" s="8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</row>
    <row r="124" spans="1:133" s="10" customFormat="1" ht="15.75" x14ac:dyDescent="0.25">
      <c r="A124" s="14"/>
      <c r="B124" s="8"/>
      <c r="C124" s="8"/>
      <c r="D124" s="8"/>
      <c r="E124" s="8"/>
      <c r="F124" s="8"/>
      <c r="G124" s="8"/>
      <c r="H124" s="8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</row>
    <row r="125" spans="1:133" s="10" customFormat="1" ht="15.75" x14ac:dyDescent="0.25">
      <c r="A125" s="14"/>
      <c r="B125" s="8"/>
      <c r="C125" s="8"/>
      <c r="D125" s="8"/>
      <c r="E125" s="8"/>
      <c r="F125" s="8"/>
      <c r="G125" s="8"/>
      <c r="H125" s="8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</row>
    <row r="132" spans="2:133" s="3" customFormat="1" x14ac:dyDescent="0.2">
      <c r="B132" s="9"/>
      <c r="C132" s="9"/>
      <c r="D132" s="9"/>
      <c r="E132" s="9"/>
      <c r="F132" s="9"/>
      <c r="G132" s="9"/>
      <c r="H132" s="9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</row>
    <row r="133" spans="2:133" s="3" customFormat="1" x14ac:dyDescent="0.2">
      <c r="B133" s="9"/>
      <c r="C133" s="9"/>
      <c r="D133" s="9"/>
      <c r="E133" s="9"/>
      <c r="F133" s="9"/>
      <c r="G133" s="9"/>
      <c r="H133" s="9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</row>
    <row r="134" spans="2:133" s="3" customFormat="1" x14ac:dyDescent="0.2">
      <c r="B134" s="9"/>
      <c r="C134" s="9"/>
      <c r="D134" s="9"/>
      <c r="E134" s="9"/>
      <c r="F134" s="9"/>
      <c r="G134" s="9"/>
      <c r="H134" s="9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</row>
    <row r="135" spans="2:133" s="3" customFormat="1" x14ac:dyDescent="0.2">
      <c r="B135" s="9"/>
      <c r="C135" s="9"/>
      <c r="D135" s="9"/>
      <c r="E135" s="9"/>
      <c r="F135" s="9"/>
      <c r="G135" s="9"/>
      <c r="H135" s="9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</row>
    <row r="136" spans="2:133" s="3" customFormat="1" x14ac:dyDescent="0.2">
      <c r="B136" s="9"/>
      <c r="C136" s="9"/>
      <c r="D136" s="9"/>
      <c r="E136" s="9"/>
      <c r="F136" s="9"/>
      <c r="G136" s="9"/>
      <c r="H136" s="9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</row>
    <row r="137" spans="2:133" s="3" customFormat="1" x14ac:dyDescent="0.2">
      <c r="B137" s="9"/>
      <c r="C137" s="9"/>
      <c r="D137" s="9"/>
      <c r="E137" s="9"/>
      <c r="F137" s="9"/>
      <c r="G137" s="9"/>
      <c r="H137" s="9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</row>
    <row r="138" spans="2:133" s="3" customFormat="1" x14ac:dyDescent="0.2">
      <c r="B138" s="9"/>
      <c r="C138" s="9"/>
      <c r="D138" s="9"/>
      <c r="E138" s="9"/>
      <c r="F138" s="9"/>
      <c r="G138" s="9"/>
      <c r="H138" s="9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</row>
    <row r="139" spans="2:133" s="3" customFormat="1" x14ac:dyDescent="0.2">
      <c r="B139" s="9"/>
      <c r="C139" s="9"/>
      <c r="D139" s="9"/>
      <c r="E139" s="9"/>
      <c r="F139" s="9"/>
      <c r="G139" s="9"/>
      <c r="H139" s="9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</row>
    <row r="140" spans="2:133" s="3" customFormat="1" x14ac:dyDescent="0.2">
      <c r="B140" s="9"/>
      <c r="C140" s="9"/>
      <c r="D140" s="9"/>
      <c r="E140" s="9"/>
      <c r="F140" s="9"/>
      <c r="G140" s="9"/>
      <c r="H140" s="9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</row>
    <row r="141" spans="2:133" s="3" customFormat="1" x14ac:dyDescent="0.2">
      <c r="B141" s="9"/>
      <c r="C141" s="9"/>
      <c r="D141" s="9"/>
      <c r="E141" s="9"/>
      <c r="F141" s="9"/>
      <c r="G141" s="9"/>
      <c r="H141" s="9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</row>
    <row r="142" spans="2:133" s="3" customFormat="1" x14ac:dyDescent="0.2">
      <c r="B142" s="9"/>
      <c r="C142" s="9"/>
      <c r="D142" s="9"/>
      <c r="E142" s="9"/>
      <c r="F142" s="9"/>
      <c r="G142" s="9"/>
      <c r="H142" s="9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</row>
    <row r="143" spans="2:133" s="3" customFormat="1" x14ac:dyDescent="0.2">
      <c r="B143" s="9"/>
      <c r="C143" s="9"/>
      <c r="D143" s="9"/>
      <c r="E143" s="9"/>
      <c r="F143" s="9"/>
      <c r="G143" s="9"/>
      <c r="H143" s="9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</row>
    <row r="144" spans="2:133" s="3" customFormat="1" x14ac:dyDescent="0.2">
      <c r="B144" s="9"/>
      <c r="C144" s="9"/>
      <c r="D144" s="9"/>
      <c r="E144" s="9"/>
      <c r="F144" s="9"/>
      <c r="G144" s="9"/>
      <c r="H144" s="9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</row>
    <row r="145" spans="2:133" s="3" customFormat="1" x14ac:dyDescent="0.2">
      <c r="B145" s="9"/>
      <c r="C145" s="9"/>
      <c r="D145" s="9"/>
      <c r="E145" s="9"/>
      <c r="F145" s="9"/>
      <c r="G145" s="9"/>
      <c r="H145" s="9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</row>
    <row r="146" spans="2:133" s="3" customFormat="1" x14ac:dyDescent="0.2">
      <c r="B146" s="9"/>
      <c r="C146" s="9"/>
      <c r="D146" s="9"/>
      <c r="E146" s="9"/>
      <c r="F146" s="9"/>
      <c r="G146" s="9"/>
      <c r="H146" s="9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</row>
    <row r="147" spans="2:133" s="3" customFormat="1" x14ac:dyDescent="0.2">
      <c r="B147" s="9"/>
      <c r="C147" s="9"/>
      <c r="D147" s="9"/>
      <c r="E147" s="9"/>
      <c r="F147" s="9"/>
      <c r="G147" s="9"/>
      <c r="H147" s="9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</row>
    <row r="148" spans="2:133" s="3" customFormat="1" x14ac:dyDescent="0.2">
      <c r="B148" s="9"/>
      <c r="C148" s="9"/>
      <c r="D148" s="9"/>
      <c r="E148" s="9"/>
      <c r="F148" s="9"/>
      <c r="G148" s="9"/>
      <c r="H148" s="9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</row>
    <row r="149" spans="2:133" s="3" customFormat="1" x14ac:dyDescent="0.2">
      <c r="B149" s="9"/>
      <c r="C149" s="9"/>
      <c r="D149" s="9"/>
      <c r="E149" s="9"/>
      <c r="F149" s="9"/>
      <c r="G149" s="9"/>
      <c r="H149" s="9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</row>
    <row r="150" spans="2:133" s="3" customFormat="1" x14ac:dyDescent="0.2">
      <c r="B150" s="9"/>
      <c r="C150" s="9"/>
      <c r="D150" s="9"/>
      <c r="E150" s="9"/>
      <c r="F150" s="9"/>
      <c r="G150" s="9"/>
      <c r="H150" s="9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</row>
    <row r="151" spans="2:133" s="3" customFormat="1" x14ac:dyDescent="0.2">
      <c r="B151" s="9"/>
      <c r="C151" s="9"/>
      <c r="D151" s="9"/>
      <c r="E151" s="9"/>
      <c r="F151" s="9"/>
      <c r="G151" s="9"/>
      <c r="H151" s="9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</row>
    <row r="152" spans="2:133" s="3" customFormat="1" x14ac:dyDescent="0.2">
      <c r="B152" s="9"/>
      <c r="C152" s="9"/>
      <c r="D152" s="9"/>
      <c r="E152" s="9"/>
      <c r="F152" s="9"/>
      <c r="G152" s="9"/>
      <c r="H152" s="9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</row>
    <row r="153" spans="2:133" s="3" customFormat="1" x14ac:dyDescent="0.2">
      <c r="B153" s="9"/>
      <c r="C153" s="9"/>
      <c r="D153" s="9"/>
      <c r="E153" s="9"/>
      <c r="F153" s="9"/>
      <c r="G153" s="9"/>
      <c r="H153" s="9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</row>
    <row r="154" spans="2:133" s="3" customFormat="1" x14ac:dyDescent="0.2">
      <c r="B154" s="9"/>
      <c r="C154" s="9"/>
      <c r="D154" s="9"/>
      <c r="E154" s="9"/>
      <c r="F154" s="9"/>
      <c r="G154" s="9"/>
      <c r="H154" s="9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</row>
    <row r="155" spans="2:133" s="3" customFormat="1" x14ac:dyDescent="0.2">
      <c r="B155" s="9"/>
      <c r="C155" s="9"/>
      <c r="D155" s="9"/>
      <c r="E155" s="9"/>
      <c r="F155" s="9"/>
      <c r="G155" s="9"/>
      <c r="H155" s="9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</row>
    <row r="156" spans="2:133" s="3" customFormat="1" x14ac:dyDescent="0.2">
      <c r="B156" s="9"/>
      <c r="C156" s="9"/>
      <c r="D156" s="9"/>
      <c r="E156" s="9"/>
      <c r="F156" s="9"/>
      <c r="G156" s="9"/>
      <c r="H156" s="9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</row>
    <row r="157" spans="2:133" s="3" customFormat="1" x14ac:dyDescent="0.2">
      <c r="B157" s="9"/>
      <c r="C157" s="9"/>
      <c r="D157" s="9"/>
      <c r="E157" s="9"/>
      <c r="F157" s="9"/>
      <c r="G157" s="9"/>
      <c r="H157" s="9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</row>
    <row r="158" spans="2:133" s="3" customFormat="1" x14ac:dyDescent="0.2">
      <c r="B158" s="9"/>
      <c r="C158" s="9"/>
      <c r="D158" s="9"/>
      <c r="E158" s="9"/>
      <c r="F158" s="9"/>
      <c r="G158" s="9"/>
      <c r="H158" s="9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</row>
    <row r="159" spans="2:133" s="3" customFormat="1" x14ac:dyDescent="0.2">
      <c r="B159" s="9"/>
      <c r="C159" s="9"/>
      <c r="D159" s="9"/>
      <c r="E159" s="9"/>
      <c r="F159" s="9"/>
      <c r="G159" s="9"/>
      <c r="H159" s="9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</row>
    <row r="160" spans="2:133" s="3" customFormat="1" x14ac:dyDescent="0.2">
      <c r="B160" s="9"/>
      <c r="C160" s="9"/>
      <c r="D160" s="9"/>
      <c r="E160" s="9"/>
      <c r="F160" s="9"/>
      <c r="G160" s="9"/>
      <c r="H160" s="9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</row>
    <row r="161" spans="2:133" s="3" customFormat="1" x14ac:dyDescent="0.2">
      <c r="B161" s="9"/>
      <c r="C161" s="9"/>
      <c r="D161" s="9"/>
      <c r="E161" s="9"/>
      <c r="F161" s="9"/>
      <c r="G161" s="9"/>
      <c r="H161" s="9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</row>
    <row r="162" spans="2:133" s="3" customFormat="1" x14ac:dyDescent="0.2">
      <c r="B162" s="9"/>
      <c r="C162" s="9"/>
      <c r="D162" s="9"/>
      <c r="E162" s="9"/>
      <c r="F162" s="9"/>
      <c r="G162" s="9"/>
      <c r="H162" s="9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</row>
    <row r="163" spans="2:133" s="3" customFormat="1" x14ac:dyDescent="0.2">
      <c r="B163" s="9"/>
      <c r="C163" s="9"/>
      <c r="D163" s="9"/>
      <c r="E163" s="9"/>
      <c r="F163" s="9"/>
      <c r="G163" s="9"/>
      <c r="H163" s="9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</row>
    <row r="164" spans="2:133" s="3" customFormat="1" x14ac:dyDescent="0.2">
      <c r="B164" s="9"/>
      <c r="C164" s="9"/>
      <c r="D164" s="9"/>
      <c r="E164" s="9"/>
      <c r="F164" s="9"/>
      <c r="G164" s="9"/>
      <c r="H164" s="9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</row>
    <row r="165" spans="2:133" s="3" customFormat="1" x14ac:dyDescent="0.2">
      <c r="B165" s="9"/>
      <c r="C165" s="9"/>
      <c r="D165" s="9"/>
      <c r="E165" s="9"/>
      <c r="F165" s="9"/>
      <c r="G165" s="9"/>
      <c r="H165" s="9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</row>
    <row r="166" spans="2:133" s="3" customFormat="1" x14ac:dyDescent="0.2">
      <c r="B166" s="9"/>
      <c r="C166" s="9"/>
      <c r="D166" s="9"/>
      <c r="E166" s="9"/>
      <c r="F166" s="9"/>
      <c r="G166" s="9"/>
      <c r="H166" s="9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</row>
    <row r="167" spans="2:133" s="3" customFormat="1" x14ac:dyDescent="0.2">
      <c r="B167" s="9"/>
      <c r="C167" s="9"/>
      <c r="D167" s="9"/>
      <c r="E167" s="9"/>
      <c r="F167" s="9"/>
      <c r="G167" s="9"/>
      <c r="H167" s="9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</row>
    <row r="168" spans="2:133" s="3" customFormat="1" x14ac:dyDescent="0.2">
      <c r="B168" s="9"/>
      <c r="C168" s="9"/>
      <c r="D168" s="9"/>
      <c r="E168" s="9"/>
      <c r="F168" s="9"/>
      <c r="G168" s="9"/>
      <c r="H168" s="9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</row>
    <row r="169" spans="2:133" s="3" customFormat="1" x14ac:dyDescent="0.2">
      <c r="B169" s="9"/>
      <c r="C169" s="9"/>
      <c r="D169" s="9"/>
      <c r="E169" s="9"/>
      <c r="F169" s="9"/>
      <c r="G169" s="9"/>
      <c r="H169" s="9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</row>
    <row r="170" spans="2:133" s="3" customFormat="1" x14ac:dyDescent="0.2">
      <c r="B170" s="9"/>
      <c r="C170" s="9"/>
      <c r="D170" s="9"/>
      <c r="E170" s="9"/>
      <c r="F170" s="9"/>
      <c r="G170" s="9"/>
      <c r="H170" s="9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</row>
  </sheetData>
  <mergeCells count="5">
    <mergeCell ref="B9:B10"/>
    <mergeCell ref="D9:D10"/>
    <mergeCell ref="F9:G9"/>
    <mergeCell ref="C9:C10"/>
    <mergeCell ref="E9:E10"/>
  </mergeCells>
  <conditionalFormatting sqref="B11:H22 B26:H26 B29:H37 B40:H40 B25:E25 G25 B23:E23 G23 B27:E27 G27 B39:E39 G39:H39">
    <cfRule type="cellIs" dxfId="514" priority="15" operator="between">
      <formula>9999</formula>
      <formula>-9999</formula>
    </cfRule>
  </conditionalFormatting>
  <conditionalFormatting sqref="B24:E24 G24">
    <cfRule type="cellIs" dxfId="513" priority="11" operator="between">
      <formula>9999</formula>
      <formula>-9999</formula>
    </cfRule>
  </conditionalFormatting>
  <conditionalFormatting sqref="B28:E28 G28">
    <cfRule type="cellIs" dxfId="512" priority="10" operator="between">
      <formula>9999</formula>
      <formula>-9999</formula>
    </cfRule>
  </conditionalFormatting>
  <conditionalFormatting sqref="B38:E38 G38">
    <cfRule type="cellIs" dxfId="511" priority="9" operator="between">
      <formula>9999</formula>
      <formula>-9999</formula>
    </cfRule>
  </conditionalFormatting>
  <conditionalFormatting sqref="F23:F25">
    <cfRule type="cellIs" dxfId="510" priority="8" operator="between">
      <formula>9999</formula>
      <formula>-9999</formula>
    </cfRule>
  </conditionalFormatting>
  <conditionalFormatting sqref="F27:F28">
    <cfRule type="cellIs" dxfId="509" priority="7" operator="between">
      <formula>9999</formula>
      <formula>-9999</formula>
    </cfRule>
  </conditionalFormatting>
  <conditionalFormatting sqref="H23:H25">
    <cfRule type="cellIs" dxfId="508" priority="6" operator="between">
      <formula>9999</formula>
      <formula>-9999</formula>
    </cfRule>
  </conditionalFormatting>
  <conditionalFormatting sqref="H27:H28">
    <cfRule type="cellIs" dxfId="507" priority="5" operator="between">
      <formula>9999</formula>
      <formula>-9999</formula>
    </cfRule>
  </conditionalFormatting>
  <conditionalFormatting sqref="F38:F39">
    <cfRule type="cellIs" dxfId="506" priority="2" operator="between">
      <formula>9999</formula>
      <formula>-9999</formula>
    </cfRule>
  </conditionalFormatting>
  <conditionalFormatting sqref="H38">
    <cfRule type="cellIs" dxfId="505" priority="1" operator="between">
      <formula>9999</formula>
      <formula>-9999</formula>
    </cfRule>
  </conditionalFormatting>
  <hyperlinks>
    <hyperlink ref="A5" location="Índice!A10" display="Índice"/>
  </hyperlinks>
  <printOptions horizontalCentered="1"/>
  <pageMargins left="0.59055118110236227" right="0.43307086614173229" top="0.51181102362204722" bottom="0.51181102362204722" header="0.27559055118110237" footer="0.31496062992125984"/>
  <pageSetup paperSize="9" orientation="portrait" r:id="rId1"/>
  <headerFooter scaleWithDoc="0"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J24"/>
  <sheetViews>
    <sheetView showGridLines="0" zoomScale="120" zoomScaleNormal="120" zoomScalePageLayoutView="120" workbookViewId="0">
      <selection activeCell="A5" sqref="A5"/>
    </sheetView>
  </sheetViews>
  <sheetFormatPr defaultColWidth="7.85546875" defaultRowHeight="15.75" x14ac:dyDescent="0.25"/>
  <cols>
    <col min="1" max="1" width="25.28515625" style="14" customWidth="1"/>
    <col min="2" max="10" width="5.28515625" style="14" customWidth="1"/>
    <col min="11" max="16384" width="7.85546875" style="10"/>
  </cols>
  <sheetData>
    <row r="1" spans="1:10" s="17" customFormat="1" ht="12.75" x14ac:dyDescent="0.2"/>
    <row r="2" spans="1:10" s="17" customFormat="1" ht="12.75" x14ac:dyDescent="0.2"/>
    <row r="3" spans="1:10" s="17" customFormat="1" ht="12.75" x14ac:dyDescent="0.2"/>
    <row r="4" spans="1:10" s="17" customFormat="1" ht="12.75" x14ac:dyDescent="0.2"/>
    <row r="5" spans="1:10" s="17" customFormat="1" ht="12.75" x14ac:dyDescent="0.2">
      <c r="A5" s="147" t="s">
        <v>203</v>
      </c>
    </row>
    <row r="6" spans="1:10" s="17" customFormat="1" ht="18.75" x14ac:dyDescent="0.3">
      <c r="A6" s="26" t="s">
        <v>201</v>
      </c>
    </row>
    <row r="7" spans="1:10" s="17" customFormat="1" ht="12.75" x14ac:dyDescent="0.2"/>
    <row r="8" spans="1:10" s="17" customFormat="1" ht="18" customHeight="1" x14ac:dyDescent="0.2">
      <c r="A8" s="282" t="s">
        <v>1068</v>
      </c>
    </row>
    <row r="9" spans="1:10" s="2" customFormat="1" ht="13.5" customHeight="1" x14ac:dyDescent="0.2">
      <c r="A9" s="120"/>
      <c r="B9" s="274">
        <v>2015</v>
      </c>
      <c r="C9" s="274">
        <v>2016</v>
      </c>
      <c r="D9" s="274">
        <v>2017</v>
      </c>
      <c r="E9" s="341">
        <v>2018</v>
      </c>
      <c r="F9" s="342"/>
      <c r="G9" s="342"/>
      <c r="H9" s="343"/>
      <c r="I9" s="341">
        <v>2019</v>
      </c>
      <c r="J9" s="343"/>
    </row>
    <row r="10" spans="1:10" s="2" customFormat="1" ht="13.5" customHeight="1" x14ac:dyDescent="0.2">
      <c r="A10" s="275"/>
      <c r="B10" s="44" t="s">
        <v>114</v>
      </c>
      <c r="C10" s="44" t="s">
        <v>114</v>
      </c>
      <c r="D10" s="44" t="s">
        <v>114</v>
      </c>
      <c r="E10" s="44" t="s">
        <v>186</v>
      </c>
      <c r="F10" s="44" t="s">
        <v>187</v>
      </c>
      <c r="G10" s="44" t="s">
        <v>1069</v>
      </c>
      <c r="H10" s="44" t="s">
        <v>114</v>
      </c>
      <c r="I10" s="44" t="s">
        <v>186</v>
      </c>
      <c r="J10" s="44" t="s">
        <v>187</v>
      </c>
    </row>
    <row r="11" spans="1:10" s="2" customFormat="1" ht="15" customHeight="1" x14ac:dyDescent="0.2">
      <c r="A11" s="117" t="s">
        <v>1070</v>
      </c>
      <c r="B11" s="122">
        <v>10</v>
      </c>
      <c r="C11" s="122">
        <v>10</v>
      </c>
      <c r="D11" s="122">
        <v>9</v>
      </c>
      <c r="E11" s="122">
        <v>9</v>
      </c>
      <c r="F11" s="122">
        <v>9</v>
      </c>
      <c r="G11" s="122">
        <v>9</v>
      </c>
      <c r="H11" s="122">
        <v>9</v>
      </c>
      <c r="I11" s="122">
        <v>9</v>
      </c>
      <c r="J11" s="122">
        <v>9</v>
      </c>
    </row>
    <row r="12" spans="1:10" s="2" customFormat="1" ht="15" customHeight="1" x14ac:dyDescent="0.2">
      <c r="A12" s="118" t="s">
        <v>1071</v>
      </c>
      <c r="B12" s="127"/>
      <c r="C12" s="127"/>
      <c r="D12" s="127"/>
      <c r="E12" s="127"/>
      <c r="F12" s="127"/>
      <c r="G12" s="127"/>
      <c r="H12" s="127"/>
      <c r="I12" s="127"/>
      <c r="J12" s="127"/>
    </row>
    <row r="13" spans="1:10" s="2" customFormat="1" ht="12" customHeight="1" x14ac:dyDescent="0.2">
      <c r="A13" s="124" t="s">
        <v>730</v>
      </c>
      <c r="B13" s="127">
        <v>23.47</v>
      </c>
      <c r="C13" s="127">
        <v>19.329999999999998</v>
      </c>
      <c r="D13" s="127">
        <v>19.07</v>
      </c>
      <c r="E13" s="127">
        <v>20.329999999999998</v>
      </c>
      <c r="F13" s="127">
        <v>20.399999999999999</v>
      </c>
      <c r="G13" s="127">
        <v>19.64</v>
      </c>
      <c r="H13" s="127">
        <v>19.670000000000002</v>
      </c>
      <c r="I13" s="127">
        <v>19.170000000000002</v>
      </c>
      <c r="J13" s="127">
        <v>19.03</v>
      </c>
    </row>
    <row r="14" spans="1:10" s="2" customFormat="1" ht="12" customHeight="1" x14ac:dyDescent="0.2">
      <c r="A14" s="124" t="s">
        <v>731</v>
      </c>
      <c r="B14" s="127">
        <v>23.2</v>
      </c>
      <c r="C14" s="127">
        <v>19.23</v>
      </c>
      <c r="D14" s="127">
        <v>18.72</v>
      </c>
      <c r="E14" s="127">
        <v>19.52</v>
      </c>
      <c r="F14" s="127">
        <v>19.510000000000002</v>
      </c>
      <c r="G14" s="127">
        <v>19.78</v>
      </c>
      <c r="H14" s="127">
        <v>19.78</v>
      </c>
      <c r="I14" s="127">
        <v>19.510000000000002</v>
      </c>
      <c r="J14" s="127">
        <v>19.489999999999998</v>
      </c>
    </row>
    <row r="15" spans="1:10" s="2" customFormat="1" ht="12" customHeight="1" x14ac:dyDescent="0.2">
      <c r="A15" s="124" t="s">
        <v>1072</v>
      </c>
      <c r="B15" s="127">
        <v>22.84</v>
      </c>
      <c r="C15" s="127">
        <v>20.27</v>
      </c>
      <c r="D15" s="127">
        <v>19.7</v>
      </c>
      <c r="E15" s="127">
        <v>20.18</v>
      </c>
      <c r="F15" s="127">
        <v>20.12</v>
      </c>
      <c r="G15" s="127">
        <v>19.57</v>
      </c>
      <c r="H15" s="127">
        <v>19.510000000000002</v>
      </c>
      <c r="I15" s="127">
        <v>18.57</v>
      </c>
      <c r="J15" s="127">
        <v>18.53</v>
      </c>
    </row>
    <row r="16" spans="1:10" s="2" customFormat="1" ht="15" customHeight="1" x14ac:dyDescent="0.2">
      <c r="A16" s="118" t="s">
        <v>1073</v>
      </c>
      <c r="B16" s="127"/>
      <c r="C16" s="127"/>
      <c r="D16" s="127"/>
      <c r="E16" s="127"/>
      <c r="F16" s="127"/>
      <c r="G16" s="127"/>
      <c r="H16" s="127"/>
      <c r="I16" s="127"/>
      <c r="J16" s="127"/>
    </row>
    <row r="17" spans="1:10" s="2" customFormat="1" ht="12" customHeight="1" x14ac:dyDescent="0.2">
      <c r="A17" s="124" t="s">
        <v>730</v>
      </c>
      <c r="B17" s="127">
        <v>8</v>
      </c>
      <c r="C17" s="127">
        <v>3.83</v>
      </c>
      <c r="D17" s="127">
        <v>4</v>
      </c>
      <c r="E17" s="127">
        <v>5</v>
      </c>
      <c r="F17" s="127">
        <v>3.34</v>
      </c>
      <c r="G17" s="127">
        <v>2.58</v>
      </c>
      <c r="H17" s="127">
        <v>3</v>
      </c>
      <c r="I17" s="127">
        <v>3.04</v>
      </c>
      <c r="J17" s="127">
        <v>3.5</v>
      </c>
    </row>
    <row r="18" spans="1:10" s="2" customFormat="1" ht="12" customHeight="1" x14ac:dyDescent="0.2">
      <c r="A18" s="124" t="s">
        <v>731</v>
      </c>
      <c r="B18" s="129">
        <v>6.26</v>
      </c>
      <c r="C18" s="129">
        <v>4.1900000000000004</v>
      </c>
      <c r="D18" s="129">
        <v>3.57</v>
      </c>
      <c r="E18" s="129">
        <v>3.56</v>
      </c>
      <c r="F18" s="129">
        <v>4.04</v>
      </c>
      <c r="G18" s="129">
        <v>3.57</v>
      </c>
      <c r="H18" s="129">
        <v>3.55</v>
      </c>
      <c r="I18" s="129">
        <v>3.44</v>
      </c>
      <c r="J18" s="129">
        <v>3.44</v>
      </c>
    </row>
    <row r="19" spans="1:10" s="2" customFormat="1" ht="12" customHeight="1" x14ac:dyDescent="0.2">
      <c r="A19" s="124" t="s">
        <v>1072</v>
      </c>
      <c r="B19" s="129">
        <v>6.24</v>
      </c>
      <c r="C19" s="129">
        <v>3.92</v>
      </c>
      <c r="D19" s="129">
        <v>4.03</v>
      </c>
      <c r="E19" s="129">
        <v>4.1100000000000003</v>
      </c>
      <c r="F19" s="129">
        <v>4.16</v>
      </c>
      <c r="G19" s="129">
        <v>3.71</v>
      </c>
      <c r="H19" s="129">
        <v>3.68</v>
      </c>
      <c r="I19" s="129">
        <v>3.34</v>
      </c>
      <c r="J19" s="129">
        <v>3.35</v>
      </c>
    </row>
    <row r="20" spans="1:10" s="2" customFormat="1" ht="15" customHeight="1" x14ac:dyDescent="0.2">
      <c r="A20" s="117" t="s">
        <v>1074</v>
      </c>
      <c r="B20" s="127">
        <v>6.2</v>
      </c>
      <c r="C20" s="127">
        <v>3</v>
      </c>
      <c r="D20" s="127">
        <v>3</v>
      </c>
      <c r="E20" s="127">
        <v>3</v>
      </c>
      <c r="F20" s="145" t="s">
        <v>177</v>
      </c>
      <c r="G20" s="145" t="s">
        <v>177</v>
      </c>
      <c r="H20" s="127">
        <v>3</v>
      </c>
      <c r="I20" s="127">
        <v>3</v>
      </c>
      <c r="J20" s="145" t="s">
        <v>177</v>
      </c>
    </row>
    <row r="21" spans="1:10" s="2" customFormat="1" ht="20.25" customHeight="1" x14ac:dyDescent="0.2">
      <c r="A21" s="306" t="s">
        <v>33</v>
      </c>
      <c r="B21" s="127"/>
      <c r="C21" s="127"/>
      <c r="D21" s="127"/>
      <c r="E21" s="127"/>
      <c r="F21" s="127"/>
      <c r="G21" s="127"/>
      <c r="H21" s="127"/>
      <c r="I21" s="127"/>
      <c r="J21" s="127"/>
    </row>
    <row r="22" spans="1:10" s="2" customFormat="1" ht="13.5" customHeight="1" x14ac:dyDescent="0.2">
      <c r="A22" s="277" t="s">
        <v>1075</v>
      </c>
      <c r="B22" s="235">
        <v>4</v>
      </c>
      <c r="C22" s="235">
        <v>5.0999999999999996</v>
      </c>
      <c r="D22" s="235">
        <v>7.6901386389804038</v>
      </c>
      <c r="E22" s="235">
        <v>7.2293511529640586</v>
      </c>
      <c r="F22" s="235">
        <v>6.5926455393823247</v>
      </c>
      <c r="G22" s="235">
        <v>9.2985756517065319</v>
      </c>
      <c r="H22" s="235">
        <v>9.0391022268981214</v>
      </c>
      <c r="I22" s="235">
        <v>9.1011625889293679</v>
      </c>
      <c r="J22" s="235">
        <v>8.555375840640167</v>
      </c>
    </row>
    <row r="23" spans="1:10" s="2" customFormat="1" ht="21.75" customHeight="1" x14ac:dyDescent="0.2">
      <c r="A23" s="67" t="s">
        <v>1076</v>
      </c>
      <c r="B23" s="24"/>
      <c r="C23" s="24"/>
      <c r="D23" s="24"/>
      <c r="E23" s="24"/>
      <c r="F23" s="24"/>
      <c r="G23" s="24"/>
      <c r="H23" s="24"/>
      <c r="I23" s="24"/>
      <c r="J23" s="24"/>
    </row>
    <row r="24" spans="1:10" ht="36.75" customHeight="1" x14ac:dyDescent="0.25">
      <c r="A24" s="349" t="s">
        <v>1077</v>
      </c>
      <c r="B24" s="349"/>
      <c r="C24" s="349"/>
      <c r="D24" s="349"/>
      <c r="E24" s="349"/>
      <c r="F24" s="349"/>
      <c r="G24" s="349"/>
      <c r="H24" s="349"/>
      <c r="I24" s="349"/>
      <c r="J24" s="349"/>
    </row>
  </sheetData>
  <mergeCells count="3">
    <mergeCell ref="E9:H9"/>
    <mergeCell ref="I9:J9"/>
    <mergeCell ref="A24:J24"/>
  </mergeCells>
  <conditionalFormatting sqref="G20">
    <cfRule type="cellIs" dxfId="158" priority="3" operator="between">
      <formula>9999</formula>
      <formula>-9999</formula>
    </cfRule>
  </conditionalFormatting>
  <conditionalFormatting sqref="F20">
    <cfRule type="cellIs" dxfId="157" priority="2" operator="between">
      <formula>9999</formula>
      <formula>-9999</formula>
    </cfRule>
  </conditionalFormatting>
  <conditionalFormatting sqref="J20">
    <cfRule type="cellIs" dxfId="156" priority="1" operator="between">
      <formula>9999</formula>
      <formula>-9999</formula>
    </cfRule>
  </conditionalFormatting>
  <hyperlinks>
    <hyperlink ref="A5" location="Índice!A62" display="Índice"/>
  </hyperlinks>
  <printOptions horizontalCentered="1"/>
  <pageMargins left="0.51181102362204722" right="0.51181102362204722" top="0.59055118110236227" bottom="0.43307086614173229" header="0.15748031496062992" footer="0.19685039370078741"/>
  <pageSetup paperSize="9" orientation="portrait" r:id="rId1"/>
  <headerFooter scaleWithDoc="0"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L32"/>
  <sheetViews>
    <sheetView showGridLines="0" zoomScale="120" zoomScaleNormal="120" zoomScalePageLayoutView="120" workbookViewId="0">
      <selection activeCell="A5" sqref="A5"/>
    </sheetView>
  </sheetViews>
  <sheetFormatPr defaultColWidth="7.85546875" defaultRowHeight="15.75" x14ac:dyDescent="0.25"/>
  <cols>
    <col min="1" max="1" width="44" style="14" customWidth="1"/>
    <col min="2" max="9" width="5.7109375" style="14" customWidth="1"/>
    <col min="10" max="12" width="5.7109375" style="10" customWidth="1"/>
    <col min="13" max="16384" width="7.85546875" style="10"/>
  </cols>
  <sheetData>
    <row r="1" spans="1:12" s="17" customFormat="1" ht="12.75" x14ac:dyDescent="0.2"/>
    <row r="2" spans="1:12" s="17" customFormat="1" ht="12.75" x14ac:dyDescent="0.2"/>
    <row r="3" spans="1:12" s="17" customFormat="1" ht="12.75" x14ac:dyDescent="0.2"/>
    <row r="4" spans="1:12" s="17" customFormat="1" ht="12.75" x14ac:dyDescent="0.2"/>
    <row r="5" spans="1:12" s="17" customFormat="1" ht="12.75" x14ac:dyDescent="0.2">
      <c r="A5" s="147" t="s">
        <v>203</v>
      </c>
    </row>
    <row r="6" spans="1:12" s="17" customFormat="1" ht="18.75" x14ac:dyDescent="0.3">
      <c r="A6" s="26" t="s">
        <v>201</v>
      </c>
    </row>
    <row r="7" spans="1:12" s="17" customFormat="1" ht="12.75" x14ac:dyDescent="0.2"/>
    <row r="8" spans="1:12" s="17" customFormat="1" ht="18" customHeight="1" x14ac:dyDescent="0.2">
      <c r="A8" s="282" t="s">
        <v>1078</v>
      </c>
    </row>
    <row r="9" spans="1:12" s="2" customFormat="1" ht="13.5" customHeight="1" x14ac:dyDescent="0.2">
      <c r="A9" s="120"/>
      <c r="B9" s="274">
        <v>2012</v>
      </c>
      <c r="C9" s="274">
        <v>2013</v>
      </c>
      <c r="D9" s="274">
        <v>2014</v>
      </c>
      <c r="E9" s="274">
        <v>2015</v>
      </c>
      <c r="F9" s="274">
        <v>2016</v>
      </c>
      <c r="G9" s="274">
        <v>2017</v>
      </c>
      <c r="H9" s="341">
        <v>2018</v>
      </c>
      <c r="I9" s="342"/>
      <c r="J9" s="342"/>
      <c r="K9" s="343"/>
      <c r="L9" s="272">
        <v>2019</v>
      </c>
    </row>
    <row r="10" spans="1:12" s="2" customFormat="1" ht="13.5" customHeight="1" x14ac:dyDescent="0.2">
      <c r="A10" s="275"/>
      <c r="B10" s="44" t="s">
        <v>114</v>
      </c>
      <c r="C10" s="44" t="s">
        <v>114</v>
      </c>
      <c r="D10" s="44" t="s">
        <v>114</v>
      </c>
      <c r="E10" s="44" t="s">
        <v>114</v>
      </c>
      <c r="F10" s="44" t="s">
        <v>114</v>
      </c>
      <c r="G10" s="44" t="s">
        <v>114</v>
      </c>
      <c r="H10" s="44" t="s">
        <v>186</v>
      </c>
      <c r="I10" s="44" t="s">
        <v>187</v>
      </c>
      <c r="J10" s="44" t="s">
        <v>1069</v>
      </c>
      <c r="K10" s="44" t="s">
        <v>114</v>
      </c>
      <c r="L10" s="44" t="s">
        <v>186</v>
      </c>
    </row>
    <row r="11" spans="1:12" s="2" customFormat="1" ht="15" customHeight="1" x14ac:dyDescent="0.2">
      <c r="A11" s="117" t="s">
        <v>1079</v>
      </c>
      <c r="B11" s="122"/>
      <c r="C11" s="122"/>
      <c r="D11" s="122"/>
      <c r="E11" s="122"/>
      <c r="F11" s="122"/>
      <c r="G11" s="122"/>
      <c r="H11" s="122"/>
      <c r="I11" s="122"/>
      <c r="J11" s="122"/>
      <c r="K11" s="122"/>
    </row>
    <row r="12" spans="1:12" s="2" customFormat="1" ht="12" customHeight="1" x14ac:dyDescent="0.2">
      <c r="A12" s="20" t="s">
        <v>1080</v>
      </c>
      <c r="B12" s="127">
        <v>20.3</v>
      </c>
      <c r="C12" s="127">
        <v>22.7</v>
      </c>
      <c r="D12" s="127">
        <v>22.6</v>
      </c>
      <c r="E12" s="127">
        <v>24.1</v>
      </c>
      <c r="F12" s="127">
        <v>27.8</v>
      </c>
      <c r="G12" s="127">
        <v>33.56101025574381</v>
      </c>
      <c r="H12" s="127">
        <v>34.935142572035062</v>
      </c>
      <c r="I12" s="127">
        <v>31.938366936853313</v>
      </c>
      <c r="J12" s="127">
        <v>31.1822566605898</v>
      </c>
      <c r="K12" s="127">
        <v>31.08204247980899</v>
      </c>
      <c r="L12" s="127">
        <v>29.250686411096833</v>
      </c>
    </row>
    <row r="13" spans="1:12" s="2" customFormat="1" ht="12" customHeight="1" x14ac:dyDescent="0.2">
      <c r="A13" s="91" t="s">
        <v>1082</v>
      </c>
      <c r="B13" s="307">
        <v>87.5</v>
      </c>
      <c r="C13" s="307">
        <v>75</v>
      </c>
      <c r="D13" s="307">
        <v>75</v>
      </c>
      <c r="E13" s="307">
        <v>85.7</v>
      </c>
      <c r="F13" s="307">
        <v>100</v>
      </c>
      <c r="G13" s="307">
        <v>100</v>
      </c>
      <c r="H13" s="307">
        <v>100</v>
      </c>
      <c r="I13" s="307">
        <v>100</v>
      </c>
      <c r="J13" s="307">
        <v>100</v>
      </c>
      <c r="K13" s="307">
        <v>100</v>
      </c>
      <c r="L13" s="307">
        <v>100</v>
      </c>
    </row>
    <row r="14" spans="1:12" s="2" customFormat="1" ht="12" customHeight="1" x14ac:dyDescent="0.2">
      <c r="A14" s="91" t="s">
        <v>1083</v>
      </c>
      <c r="B14" s="307">
        <v>0</v>
      </c>
      <c r="C14" s="307">
        <v>12.5</v>
      </c>
      <c r="D14" s="307">
        <v>0</v>
      </c>
      <c r="E14" s="307">
        <v>0</v>
      </c>
      <c r="F14" s="307">
        <v>0</v>
      </c>
      <c r="G14" s="307">
        <v>0</v>
      </c>
      <c r="H14" s="307">
        <v>0</v>
      </c>
      <c r="I14" s="307">
        <v>0</v>
      </c>
      <c r="J14" s="307">
        <v>0</v>
      </c>
      <c r="K14" s="307">
        <v>0</v>
      </c>
      <c r="L14" s="307">
        <v>0</v>
      </c>
    </row>
    <row r="15" spans="1:12" s="2" customFormat="1" ht="12" customHeight="1" x14ac:dyDescent="0.2">
      <c r="A15" s="91" t="s">
        <v>1084</v>
      </c>
      <c r="B15" s="307">
        <v>12.5</v>
      </c>
      <c r="C15" s="307">
        <v>12.5</v>
      </c>
      <c r="D15" s="307">
        <v>25</v>
      </c>
      <c r="E15" s="307">
        <v>14.3</v>
      </c>
      <c r="F15" s="307">
        <v>0</v>
      </c>
      <c r="G15" s="307">
        <v>0</v>
      </c>
      <c r="H15" s="307">
        <v>0</v>
      </c>
      <c r="I15" s="307">
        <v>0</v>
      </c>
      <c r="J15" s="307">
        <v>0</v>
      </c>
      <c r="K15" s="307">
        <v>0</v>
      </c>
      <c r="L15" s="307">
        <v>0</v>
      </c>
    </row>
    <row r="16" spans="1:12" s="2" customFormat="1" ht="12" customHeight="1" x14ac:dyDescent="0.2">
      <c r="A16" s="20" t="s">
        <v>1081</v>
      </c>
      <c r="B16" s="127">
        <v>22.7</v>
      </c>
      <c r="C16" s="127">
        <v>18.43</v>
      </c>
      <c r="D16" s="127">
        <v>20.3</v>
      </c>
      <c r="E16" s="127">
        <v>15.5</v>
      </c>
      <c r="F16" s="127">
        <v>22.5</v>
      </c>
      <c r="G16" s="127">
        <v>24.020888971959543</v>
      </c>
      <c r="H16" s="127">
        <v>23.849270124253589</v>
      </c>
      <c r="I16" s="127">
        <v>23.144420866560615</v>
      </c>
      <c r="J16" s="127">
        <v>21.412956475913607</v>
      </c>
      <c r="K16" s="127">
        <v>20.849673739228454</v>
      </c>
      <c r="L16" s="127">
        <v>20.474655408761503</v>
      </c>
    </row>
    <row r="17" spans="1:12" s="2" customFormat="1" ht="15" customHeight="1" x14ac:dyDescent="0.2">
      <c r="A17" s="117" t="s">
        <v>919</v>
      </c>
      <c r="B17" s="127"/>
      <c r="C17" s="127"/>
      <c r="D17" s="127"/>
      <c r="E17" s="127"/>
      <c r="F17" s="127"/>
      <c r="G17" s="127"/>
      <c r="H17" s="127"/>
      <c r="I17" s="127"/>
      <c r="J17" s="127"/>
      <c r="K17" s="127"/>
      <c r="L17" s="127"/>
    </row>
    <row r="18" spans="1:12" s="2" customFormat="1" ht="12" customHeight="1" x14ac:dyDescent="0.2">
      <c r="A18" s="20" t="s">
        <v>1085</v>
      </c>
      <c r="B18" s="127">
        <v>57.91</v>
      </c>
      <c r="C18" s="127">
        <v>53.89</v>
      </c>
      <c r="D18" s="127">
        <v>46.48</v>
      </c>
      <c r="E18" s="127">
        <v>42.1</v>
      </c>
      <c r="F18" s="127">
        <v>27.5</v>
      </c>
      <c r="G18" s="127">
        <v>17.153350594388687</v>
      </c>
      <c r="H18" s="127">
        <v>16.544512172904749</v>
      </c>
      <c r="I18" s="127">
        <v>14.277619460961176</v>
      </c>
      <c r="J18" s="127">
        <v>9.9318459963265653</v>
      </c>
      <c r="K18" s="127">
        <v>9.6470354958787432</v>
      </c>
      <c r="L18" s="127">
        <v>9.36560737565563</v>
      </c>
    </row>
    <row r="19" spans="1:12" s="2" customFormat="1" ht="12" customHeight="1" x14ac:dyDescent="0.2">
      <c r="A19" s="20" t="s">
        <v>1092</v>
      </c>
      <c r="B19" s="129">
        <v>15.4</v>
      </c>
      <c r="C19" s="129">
        <v>16.899999999999999</v>
      </c>
      <c r="D19" s="129">
        <v>19.100000000000001</v>
      </c>
      <c r="E19" s="129">
        <v>29.8</v>
      </c>
      <c r="F19" s="129">
        <v>27.1</v>
      </c>
      <c r="G19" s="129">
        <v>24.851341597099292</v>
      </c>
      <c r="H19" s="129">
        <v>25.368295310584461</v>
      </c>
      <c r="I19" s="129">
        <v>22.002816578628408</v>
      </c>
      <c r="J19" s="129">
        <v>17.876892341714488</v>
      </c>
      <c r="K19" s="129">
        <v>24.56346786394089</v>
      </c>
      <c r="L19" s="129">
        <v>24.879731907051134</v>
      </c>
    </row>
    <row r="20" spans="1:12" s="2" customFormat="1" ht="12" customHeight="1" x14ac:dyDescent="0.2">
      <c r="A20" s="20" t="s">
        <v>1086</v>
      </c>
      <c r="B20" s="129">
        <v>39.43</v>
      </c>
      <c r="C20" s="129">
        <v>56.3</v>
      </c>
      <c r="D20" s="129">
        <v>45.1</v>
      </c>
      <c r="E20" s="129">
        <v>68.7</v>
      </c>
      <c r="F20" s="129">
        <v>71</v>
      </c>
      <c r="G20" s="129">
        <v>79.963780346500585</v>
      </c>
      <c r="H20" s="129">
        <v>80.801108156908811</v>
      </c>
      <c r="I20" s="129">
        <v>80.814310858511021</v>
      </c>
      <c r="J20" s="129">
        <v>73.909912751021096</v>
      </c>
      <c r="K20" s="129">
        <v>80.148400846754498</v>
      </c>
      <c r="L20" s="129">
        <v>75.82289468765336</v>
      </c>
    </row>
    <row r="21" spans="1:12" s="2" customFormat="1" ht="15" customHeight="1" x14ac:dyDescent="0.2">
      <c r="A21" s="117" t="s">
        <v>172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</row>
    <row r="22" spans="1:12" s="2" customFormat="1" ht="12" customHeight="1" x14ac:dyDescent="0.2">
      <c r="A22" s="20" t="s">
        <v>595</v>
      </c>
      <c r="B22" s="127">
        <v>-0.83</v>
      </c>
      <c r="C22" s="127">
        <v>-2.1</v>
      </c>
      <c r="D22" s="127">
        <v>-3.15</v>
      </c>
      <c r="E22" s="127">
        <v>-5.19</v>
      </c>
      <c r="F22" s="127">
        <v>0.03</v>
      </c>
      <c r="G22" s="127">
        <v>-0.62005166986428906</v>
      </c>
      <c r="H22" s="127">
        <v>0.39657140422364795</v>
      </c>
      <c r="I22" s="127">
        <v>0.38464394927071649</v>
      </c>
      <c r="J22" s="127">
        <v>0.69578311503690382</v>
      </c>
      <c r="K22" s="127">
        <v>-0.20293603434779328</v>
      </c>
      <c r="L22" s="127">
        <v>0.17439786182649197</v>
      </c>
    </row>
    <row r="23" spans="1:12" s="2" customFormat="1" ht="12" customHeight="1" x14ac:dyDescent="0.2">
      <c r="A23" s="20" t="s">
        <v>174</v>
      </c>
      <c r="B23" s="127">
        <v>-3.27</v>
      </c>
      <c r="C23" s="127">
        <v>-9.34</v>
      </c>
      <c r="D23" s="127">
        <v>-15.92</v>
      </c>
      <c r="E23" s="127">
        <v>-27.05</v>
      </c>
      <c r="F23" s="127">
        <v>0.18</v>
      </c>
      <c r="G23" s="127">
        <v>-2.9806666283719401</v>
      </c>
      <c r="H23" s="127">
        <v>1.8041640506255805</v>
      </c>
      <c r="I23" s="127">
        <v>1.8689223615322204</v>
      </c>
      <c r="J23" s="127">
        <v>3.5234635339009786</v>
      </c>
      <c r="K23" s="127">
        <v>-1.0784227774438992</v>
      </c>
      <c r="L23" s="127">
        <v>0.90605894803172438</v>
      </c>
    </row>
    <row r="24" spans="1:12" s="2" customFormat="1" ht="12" customHeight="1" x14ac:dyDescent="0.2">
      <c r="A24" s="20" t="s">
        <v>1087</v>
      </c>
      <c r="B24" s="127">
        <v>117.8</v>
      </c>
      <c r="C24" s="127">
        <v>471.09</v>
      </c>
      <c r="D24" s="127">
        <v>164.5</v>
      </c>
      <c r="E24" s="127">
        <v>215.9</v>
      </c>
      <c r="F24" s="127">
        <v>108.6</v>
      </c>
      <c r="G24" s="127">
        <v>112.76968443430545</v>
      </c>
      <c r="H24" s="127">
        <v>92.000683967462706</v>
      </c>
      <c r="I24" s="127">
        <v>96.63455907302307</v>
      </c>
      <c r="J24" s="127">
        <v>91.999467197123124</v>
      </c>
      <c r="K24" s="127">
        <v>107.31549412095322</v>
      </c>
      <c r="L24" s="127">
        <v>98.608582781388634</v>
      </c>
    </row>
    <row r="25" spans="1:12" s="2" customFormat="1" ht="12" customHeight="1" x14ac:dyDescent="0.2">
      <c r="A25" s="117" t="s">
        <v>920</v>
      </c>
      <c r="B25" s="127"/>
      <c r="C25" s="127"/>
      <c r="D25" s="127"/>
      <c r="E25" s="127"/>
      <c r="F25" s="127"/>
      <c r="G25" s="127"/>
      <c r="H25" s="127"/>
      <c r="I25" s="127"/>
      <c r="J25" s="127"/>
      <c r="K25" s="127"/>
      <c r="L25" s="127"/>
    </row>
    <row r="26" spans="1:12" s="2" customFormat="1" ht="12" customHeight="1" x14ac:dyDescent="0.2">
      <c r="A26" s="20" t="s">
        <v>1088</v>
      </c>
      <c r="B26" s="127">
        <v>37.799999999999997</v>
      </c>
      <c r="C26" s="127">
        <v>40.82</v>
      </c>
      <c r="D26" s="127">
        <v>45.8</v>
      </c>
      <c r="E26" s="127">
        <v>52</v>
      </c>
      <c r="F26" s="127">
        <v>54</v>
      </c>
      <c r="G26" s="127">
        <v>49.668680648154755</v>
      </c>
      <c r="H26" s="127">
        <v>50.780732673564174</v>
      </c>
      <c r="I26" s="127">
        <v>47.19224106897645</v>
      </c>
      <c r="J26" s="127">
        <v>49.9502274955722</v>
      </c>
      <c r="K26" s="127">
        <v>50.077615325720771</v>
      </c>
      <c r="L26" s="127">
        <v>41.922685717210818</v>
      </c>
    </row>
    <row r="27" spans="1:12" s="2" customFormat="1" ht="12" customHeight="1" x14ac:dyDescent="0.2">
      <c r="A27" s="20" t="s">
        <v>1089</v>
      </c>
      <c r="B27" s="129">
        <v>61.5</v>
      </c>
      <c r="C27" s="129">
        <v>39.6</v>
      </c>
      <c r="D27" s="129">
        <v>72.72</v>
      </c>
      <c r="E27" s="129">
        <v>72.5</v>
      </c>
      <c r="F27" s="129">
        <v>84.6</v>
      </c>
      <c r="G27" s="129">
        <v>69.091746871104803</v>
      </c>
      <c r="H27" s="129">
        <v>68.191925467002989</v>
      </c>
      <c r="I27" s="129">
        <v>62.449527466647247</v>
      </c>
      <c r="J27" s="129">
        <v>66.438147190797963</v>
      </c>
      <c r="K27" s="129">
        <v>66.3597213893879</v>
      </c>
      <c r="L27" s="129">
        <v>55.53304224484156</v>
      </c>
    </row>
    <row r="28" spans="1:12" s="2" customFormat="1" ht="12" customHeight="1" x14ac:dyDescent="0.2">
      <c r="A28" s="20" t="s">
        <v>1090</v>
      </c>
      <c r="B28" s="127">
        <v>64.7</v>
      </c>
      <c r="C28" s="127">
        <v>56.29</v>
      </c>
      <c r="D28" s="127">
        <v>47.3</v>
      </c>
      <c r="E28" s="127">
        <v>47.1</v>
      </c>
      <c r="F28" s="127">
        <v>47</v>
      </c>
      <c r="G28" s="127">
        <v>53.09439924079777</v>
      </c>
      <c r="H28" s="127">
        <v>50.200493948238247</v>
      </c>
      <c r="I28" s="127">
        <v>55.586670900400648</v>
      </c>
      <c r="J28" s="127">
        <v>50.926392469892775</v>
      </c>
      <c r="K28" s="127">
        <v>52.437279081060971</v>
      </c>
      <c r="L28" s="127">
        <v>51.639000883910725</v>
      </c>
    </row>
    <row r="29" spans="1:12" s="2" customFormat="1" ht="12" customHeight="1" x14ac:dyDescent="0.2">
      <c r="A29" s="20" t="s">
        <v>1091</v>
      </c>
      <c r="B29" s="127">
        <v>30.8</v>
      </c>
      <c r="C29" s="127">
        <v>26.95</v>
      </c>
      <c r="D29" s="127">
        <v>28.1</v>
      </c>
      <c r="E29" s="127">
        <v>30</v>
      </c>
      <c r="F29" s="127">
        <v>26.6</v>
      </c>
      <c r="G29" s="127">
        <v>28.550392564473682</v>
      </c>
      <c r="H29" s="127">
        <v>27.766629897476321</v>
      </c>
      <c r="I29" s="127">
        <v>26.640205225330117</v>
      </c>
      <c r="J29" s="127">
        <v>25.11299809866917</v>
      </c>
      <c r="K29" s="127">
        <v>25.304210127688361</v>
      </c>
      <c r="L29" s="127">
        <v>25.237459720680768</v>
      </c>
    </row>
    <row r="30" spans="1:12" s="2" customFormat="1" ht="14.25" customHeight="1" x14ac:dyDescent="0.2">
      <c r="A30" s="131" t="s">
        <v>750</v>
      </c>
      <c r="B30" s="132">
        <v>101.7</v>
      </c>
      <c r="C30" s="132">
        <v>85.75</v>
      </c>
      <c r="D30" s="132">
        <v>69.599999999999994</v>
      </c>
      <c r="E30" s="132">
        <v>63.5</v>
      </c>
      <c r="F30" s="132">
        <v>63.5</v>
      </c>
      <c r="G30" s="132">
        <v>59.680224677244354</v>
      </c>
      <c r="H30" s="132">
        <v>57.314258571827715</v>
      </c>
      <c r="I30" s="132">
        <v>63.839105123464215</v>
      </c>
      <c r="J30" s="132">
        <v>58.207866539360964</v>
      </c>
      <c r="K30" s="132">
        <v>59.799481339443602</v>
      </c>
      <c r="L30" s="132">
        <v>59.079197162200195</v>
      </c>
    </row>
    <row r="31" spans="1:12" s="2" customFormat="1" ht="15.75" customHeight="1" x14ac:dyDescent="0.2">
      <c r="A31" s="67" t="s">
        <v>1093</v>
      </c>
      <c r="B31" s="24"/>
      <c r="C31" s="24"/>
      <c r="D31" s="24"/>
      <c r="E31" s="24"/>
      <c r="F31" s="24"/>
      <c r="G31" s="24"/>
      <c r="H31" s="24"/>
      <c r="I31" s="24"/>
    </row>
    <row r="32" spans="1:12" x14ac:dyDescent="0.25">
      <c r="A32" s="67" t="s">
        <v>1094</v>
      </c>
    </row>
  </sheetData>
  <mergeCells count="1">
    <mergeCell ref="H9:K9"/>
  </mergeCells>
  <hyperlinks>
    <hyperlink ref="A5" location="Índice!A62" display="Índice"/>
  </hyperlinks>
  <printOptions horizontalCentered="1"/>
  <pageMargins left="0.51181102362204722" right="0.51181102362204722" top="0.59055118110236227" bottom="0.43307086614173229" header="0.15748031496062992" footer="0.19685039370078741"/>
  <pageSetup paperSize="9" orientation="portrait" r:id="rId1"/>
  <headerFooter scaleWithDoc="0"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G56"/>
  <sheetViews>
    <sheetView showGridLines="0" topLeftCell="A4" zoomScale="120" zoomScaleNormal="120" zoomScalePageLayoutView="120" workbookViewId="0">
      <selection activeCell="A54" sqref="A54"/>
    </sheetView>
  </sheetViews>
  <sheetFormatPr defaultColWidth="8.85546875" defaultRowHeight="15.75" x14ac:dyDescent="0.25"/>
  <cols>
    <col min="1" max="1" width="17" style="14" customWidth="1"/>
    <col min="2" max="7" width="6.7109375" style="14" customWidth="1"/>
    <col min="8" max="16384" width="8.85546875" style="10"/>
  </cols>
  <sheetData>
    <row r="1" spans="1:7" s="17" customFormat="1" ht="12.75" x14ac:dyDescent="0.2"/>
    <row r="2" spans="1:7" s="17" customFormat="1" ht="12.75" x14ac:dyDescent="0.2"/>
    <row r="3" spans="1:7" s="17" customFormat="1" ht="12.75" x14ac:dyDescent="0.2"/>
    <row r="4" spans="1:7" s="17" customFormat="1" ht="12.75" x14ac:dyDescent="0.2"/>
    <row r="5" spans="1:7" s="17" customFormat="1" ht="12.75" x14ac:dyDescent="0.2">
      <c r="A5" s="147" t="s">
        <v>203</v>
      </c>
    </row>
    <row r="6" spans="1:7" s="17" customFormat="1" ht="18.75" x14ac:dyDescent="0.3">
      <c r="A6" s="26" t="s">
        <v>201</v>
      </c>
    </row>
    <row r="7" spans="1:7" s="17" customFormat="1" ht="12.75" x14ac:dyDescent="0.2"/>
    <row r="8" spans="1:7" s="17" customFormat="1" ht="18" customHeight="1" x14ac:dyDescent="0.2">
      <c r="A8" s="282" t="s">
        <v>1095</v>
      </c>
    </row>
    <row r="9" spans="1:7" s="2" customFormat="1" ht="12.75" customHeight="1" x14ac:dyDescent="0.2">
      <c r="A9" s="24"/>
      <c r="B9" s="336" t="s">
        <v>1096</v>
      </c>
      <c r="C9" s="350"/>
      <c r="D9" s="336" t="s">
        <v>1097</v>
      </c>
      <c r="E9" s="350"/>
      <c r="F9" s="345" t="s">
        <v>1101</v>
      </c>
      <c r="G9" s="345"/>
    </row>
    <row r="10" spans="1:7" s="2" customFormat="1" ht="12" customHeight="1" x14ac:dyDescent="0.2">
      <c r="A10" s="24"/>
      <c r="B10" s="360" t="s">
        <v>1098</v>
      </c>
      <c r="C10" s="281" t="s">
        <v>1099</v>
      </c>
      <c r="D10" s="360" t="s">
        <v>1098</v>
      </c>
      <c r="E10" s="281" t="s">
        <v>1099</v>
      </c>
      <c r="F10" s="336" t="s">
        <v>1102</v>
      </c>
      <c r="G10" s="336"/>
    </row>
    <row r="11" spans="1:7" s="2" customFormat="1" ht="13.5" customHeight="1" x14ac:dyDescent="0.2">
      <c r="A11" s="25"/>
      <c r="B11" s="361"/>
      <c r="C11" s="280" t="s">
        <v>792</v>
      </c>
      <c r="D11" s="361"/>
      <c r="E11" s="280" t="s">
        <v>792</v>
      </c>
      <c r="F11" s="269" t="s">
        <v>143</v>
      </c>
      <c r="G11" s="269" t="s">
        <v>144</v>
      </c>
    </row>
    <row r="12" spans="1:7" s="2" customFormat="1" ht="12.75" customHeight="1" x14ac:dyDescent="0.2">
      <c r="A12" s="91">
        <v>2007</v>
      </c>
      <c r="B12" s="88">
        <v>18.558</v>
      </c>
      <c r="C12" s="73">
        <v>18.7</v>
      </c>
      <c r="D12" s="88">
        <v>13.537000000000001</v>
      </c>
      <c r="E12" s="73">
        <v>8.8000000000000007</v>
      </c>
      <c r="F12" s="88">
        <v>127.88</v>
      </c>
      <c r="G12" s="88">
        <v>62.83</v>
      </c>
    </row>
    <row r="13" spans="1:7" s="2" customFormat="1" ht="12.75" customHeight="1" x14ac:dyDescent="0.2">
      <c r="A13" s="91">
        <v>2008</v>
      </c>
      <c r="B13" s="88">
        <v>21.602</v>
      </c>
      <c r="C13" s="73">
        <v>16.399999999999999</v>
      </c>
      <c r="D13" s="88">
        <v>14.685</v>
      </c>
      <c r="E13" s="73">
        <v>8.5</v>
      </c>
      <c r="F13" s="88">
        <v>110.95869404759088</v>
      </c>
      <c r="G13" s="88">
        <v>68.567833244241626</v>
      </c>
    </row>
    <row r="14" spans="1:7" s="2" customFormat="1" ht="12.75" customHeight="1" x14ac:dyDescent="0.2">
      <c r="A14" s="91">
        <v>2009</v>
      </c>
      <c r="B14" s="88">
        <v>22.51</v>
      </c>
      <c r="C14" s="73">
        <v>4.2</v>
      </c>
      <c r="D14" s="88">
        <v>16.207999999999998</v>
      </c>
      <c r="E14" s="73">
        <v>10.4</v>
      </c>
      <c r="F14" s="88">
        <v>106.19131745397017</v>
      </c>
      <c r="G14" s="88">
        <v>74.931773316698226</v>
      </c>
    </row>
    <row r="15" spans="1:7" s="2" customFormat="1" ht="12.75" customHeight="1" x14ac:dyDescent="0.2">
      <c r="A15" s="91">
        <v>2010</v>
      </c>
      <c r="B15" s="88">
        <v>24.5</v>
      </c>
      <c r="C15" s="73">
        <v>8.8000000000000007</v>
      </c>
      <c r="D15" s="88">
        <v>18.574000000000002</v>
      </c>
      <c r="E15" s="73">
        <v>14.6</v>
      </c>
      <c r="F15" s="88">
        <v>99.866166282786793</v>
      </c>
      <c r="G15" s="88">
        <v>76.555719283481082</v>
      </c>
    </row>
    <row r="16" spans="1:7" s="2" customFormat="1" ht="12.75" customHeight="1" x14ac:dyDescent="0.2">
      <c r="A16" s="91">
        <v>2011</v>
      </c>
      <c r="B16" s="88">
        <v>24.5</v>
      </c>
      <c r="C16" s="73">
        <v>0</v>
      </c>
      <c r="D16" s="88">
        <v>17.754000000000001</v>
      </c>
      <c r="E16" s="73">
        <v>-4.4000000000000004</v>
      </c>
      <c r="F16" s="88">
        <v>101.43487501940305</v>
      </c>
      <c r="G16" s="88">
        <v>83.990869149895062</v>
      </c>
    </row>
    <row r="17" spans="1:7" s="2" customFormat="1" ht="12.75" customHeight="1" x14ac:dyDescent="0.2">
      <c r="A17" s="91">
        <v>2012</v>
      </c>
      <c r="B17" s="88">
        <v>24.5</v>
      </c>
      <c r="C17" s="73">
        <v>0</v>
      </c>
      <c r="D17" s="88">
        <v>19.210999999999999</v>
      </c>
      <c r="E17" s="73">
        <v>8.1999999999999993</v>
      </c>
      <c r="F17" s="88">
        <v>99.439531568999143</v>
      </c>
      <c r="G17" s="88">
        <v>87.279855178300906</v>
      </c>
    </row>
    <row r="18" spans="1:7" s="2" customFormat="1" ht="12.75" customHeight="1" x14ac:dyDescent="0.2">
      <c r="A18" s="91">
        <v>2013</v>
      </c>
      <c r="B18" s="88">
        <v>24.5</v>
      </c>
      <c r="C18" s="73">
        <v>0</v>
      </c>
      <c r="D18" s="88">
        <v>18.617999999999999</v>
      </c>
      <c r="E18" s="73">
        <v>-3.1</v>
      </c>
      <c r="F18" s="88">
        <v>100.34930692553577</v>
      </c>
      <c r="G18" s="88">
        <v>93.045191010411727</v>
      </c>
    </row>
    <row r="19" spans="1:7" s="2" customFormat="1" ht="12.75" customHeight="1" x14ac:dyDescent="0.2">
      <c r="A19" s="91">
        <v>2014</v>
      </c>
      <c r="B19" s="88">
        <v>24.5</v>
      </c>
      <c r="C19" s="73">
        <v>0</v>
      </c>
      <c r="D19" s="88">
        <v>18.594000000000001</v>
      </c>
      <c r="E19" s="73">
        <v>-3.1</v>
      </c>
      <c r="F19" s="88">
        <v>100.79858350436642</v>
      </c>
      <c r="G19" s="88">
        <v>98.521018694145368</v>
      </c>
    </row>
    <row r="20" spans="1:7" s="2" customFormat="1" ht="12.75" customHeight="1" x14ac:dyDescent="0.2">
      <c r="A20" s="91">
        <v>2015</v>
      </c>
      <c r="B20" s="88">
        <v>24.5</v>
      </c>
      <c r="C20" s="73">
        <v>0</v>
      </c>
      <c r="D20" s="88">
        <v>22.178008450252246</v>
      </c>
      <c r="E20" s="73">
        <v>19.275080403636924</v>
      </c>
      <c r="F20" s="88">
        <v>101.09603195298499</v>
      </c>
      <c r="G20" s="88">
        <v>101.31455374432875</v>
      </c>
    </row>
    <row r="21" spans="1:7" s="2" customFormat="1" ht="12.75" customHeight="1" x14ac:dyDescent="0.2">
      <c r="A21" s="91">
        <v>2016</v>
      </c>
      <c r="B21" s="88">
        <v>24.5</v>
      </c>
      <c r="C21" s="73">
        <v>0</v>
      </c>
      <c r="D21" s="88">
        <v>22.281916666666667</v>
      </c>
      <c r="E21" s="73">
        <v>0.46851914881129719</v>
      </c>
      <c r="F21" s="88">
        <v>108.89902061692793</v>
      </c>
      <c r="G21" s="88">
        <v>107.49904467439028</v>
      </c>
    </row>
    <row r="22" spans="1:7" s="2" customFormat="1" ht="12.75" customHeight="1" x14ac:dyDescent="0.2">
      <c r="A22" s="91">
        <v>2017</v>
      </c>
      <c r="B22" s="88">
        <v>24.5</v>
      </c>
      <c r="C22" s="73">
        <v>0</v>
      </c>
      <c r="D22" s="88">
        <v>21.906405833333334</v>
      </c>
      <c r="E22" s="73">
        <v>-1.685271688925627</v>
      </c>
      <c r="F22" s="88">
        <v>109.39838498912552</v>
      </c>
      <c r="G22" s="88">
        <v>105.95723913698754</v>
      </c>
    </row>
    <row r="23" spans="1:7" s="2" customFormat="1" ht="12.75" customHeight="1" x14ac:dyDescent="0.2">
      <c r="A23" s="135">
        <v>2018</v>
      </c>
      <c r="B23" s="89">
        <v>24.5</v>
      </c>
      <c r="C23" s="205">
        <v>0</v>
      </c>
      <c r="D23" s="89">
        <v>20.91493333333333</v>
      </c>
      <c r="E23" s="205">
        <v>-4.525947832534694</v>
      </c>
      <c r="F23" s="89">
        <v>121.65498308430635</v>
      </c>
      <c r="G23" s="89">
        <v>120.81322702727249</v>
      </c>
    </row>
    <row r="24" spans="1:7" s="2" customFormat="1" ht="17.25" customHeight="1" x14ac:dyDescent="0.2">
      <c r="A24" s="125" t="s">
        <v>188</v>
      </c>
      <c r="B24" s="88">
        <v>24.5</v>
      </c>
      <c r="C24" s="73">
        <v>0</v>
      </c>
      <c r="D24" s="88">
        <v>23.247</v>
      </c>
      <c r="E24" s="73">
        <v>3.8461538461538547</v>
      </c>
      <c r="F24" s="88">
        <v>109.29278503526373</v>
      </c>
      <c r="G24" s="88">
        <v>106.00580812610197</v>
      </c>
    </row>
    <row r="25" spans="1:7" s="2" customFormat="1" ht="12.75" customHeight="1" x14ac:dyDescent="0.2">
      <c r="A25" s="19" t="s">
        <v>145</v>
      </c>
      <c r="B25" s="88">
        <v>24.5</v>
      </c>
      <c r="C25" s="73">
        <v>0</v>
      </c>
      <c r="D25" s="88">
        <v>23.187999999999999</v>
      </c>
      <c r="E25" s="73">
        <v>4.2907259152648924</v>
      </c>
      <c r="F25" s="88">
        <v>109.29222591554867</v>
      </c>
      <c r="G25" s="88">
        <v>105.8877761838577</v>
      </c>
    </row>
    <row r="26" spans="1:7" s="2" customFormat="1" ht="12.75" customHeight="1" x14ac:dyDescent="0.2">
      <c r="A26" s="19" t="s">
        <v>146</v>
      </c>
      <c r="B26" s="88">
        <v>24.5</v>
      </c>
      <c r="C26" s="73">
        <v>0</v>
      </c>
      <c r="D26" s="88">
        <v>23.113</v>
      </c>
      <c r="E26" s="73">
        <v>3.7620650953984258</v>
      </c>
      <c r="F26" s="88">
        <v>109.30943521019715</v>
      </c>
      <c r="G26" s="88">
        <v>104.96755300489649</v>
      </c>
    </row>
    <row r="27" spans="1:7" s="2" customFormat="1" ht="12.75" customHeight="1" x14ac:dyDescent="0.2">
      <c r="A27" s="19" t="s">
        <v>147</v>
      </c>
      <c r="B27" s="88">
        <v>24.5</v>
      </c>
      <c r="C27" s="73">
        <v>0</v>
      </c>
      <c r="D27" s="88">
        <v>23.06767</v>
      </c>
      <c r="E27" s="73">
        <v>5.9121671258034914</v>
      </c>
      <c r="F27" s="88">
        <v>109.31269956496128</v>
      </c>
      <c r="G27" s="88">
        <v>105.00383028096759</v>
      </c>
    </row>
    <row r="28" spans="1:7" s="2" customFormat="1" ht="12.75" customHeight="1" x14ac:dyDescent="0.2">
      <c r="A28" s="19" t="s">
        <v>148</v>
      </c>
      <c r="B28" s="88">
        <v>24.5</v>
      </c>
      <c r="C28" s="73">
        <v>0</v>
      </c>
      <c r="D28" s="88">
        <v>22.353200000000001</v>
      </c>
      <c r="E28" s="73">
        <v>2.518803889194654</v>
      </c>
      <c r="F28" s="88">
        <v>109.3933988662868</v>
      </c>
      <c r="G28" s="88">
        <v>104.42776917028692</v>
      </c>
    </row>
    <row r="29" spans="1:7" s="2" customFormat="1" ht="12.75" customHeight="1" x14ac:dyDescent="0.2">
      <c r="A29" s="19" t="s">
        <v>149</v>
      </c>
      <c r="B29" s="88">
        <v>24.5</v>
      </c>
      <c r="C29" s="73">
        <v>0</v>
      </c>
      <c r="D29" s="88">
        <v>21.998999999999999</v>
      </c>
      <c r="E29" s="73">
        <v>8.6442220200177999E-2</v>
      </c>
      <c r="F29" s="88">
        <v>109.40532615932543</v>
      </c>
      <c r="G29" s="88">
        <v>106.19724186759078</v>
      </c>
    </row>
    <row r="30" spans="1:7" s="2" customFormat="1" ht="12.75" customHeight="1" x14ac:dyDescent="0.2">
      <c r="A30" s="19" t="s">
        <v>150</v>
      </c>
      <c r="B30" s="88">
        <v>24.5</v>
      </c>
      <c r="C30" s="73">
        <v>0</v>
      </c>
      <c r="D30" s="88">
        <v>21.465399999999999</v>
      </c>
      <c r="E30" s="73">
        <v>-3.7469171786018496</v>
      </c>
      <c r="F30" s="88">
        <v>109.45528575075375</v>
      </c>
      <c r="G30" s="88">
        <v>107.98007865673699</v>
      </c>
    </row>
    <row r="31" spans="1:7" s="2" customFormat="1" ht="12.75" customHeight="1" x14ac:dyDescent="0.2">
      <c r="A31" s="19" t="s">
        <v>151</v>
      </c>
      <c r="B31" s="88">
        <v>24.5</v>
      </c>
      <c r="C31" s="73">
        <v>0</v>
      </c>
      <c r="D31" s="88">
        <v>20.914999999999999</v>
      </c>
      <c r="E31" s="73">
        <v>-5.013851673554659</v>
      </c>
      <c r="F31" s="88">
        <v>109.48482906443385</v>
      </c>
      <c r="G31" s="88">
        <v>107.0066288184815</v>
      </c>
    </row>
    <row r="32" spans="1:7" s="2" customFormat="1" ht="12.75" customHeight="1" x14ac:dyDescent="0.2">
      <c r="A32" s="19" t="s">
        <v>152</v>
      </c>
      <c r="B32" s="88">
        <v>24.5</v>
      </c>
      <c r="C32" s="73">
        <v>0</v>
      </c>
      <c r="D32" s="88">
        <v>20.718</v>
      </c>
      <c r="E32" s="73">
        <v>-5.8871627146361405</v>
      </c>
      <c r="F32" s="88">
        <v>109.46726945496479</v>
      </c>
      <c r="G32" s="88">
        <v>105.94324134735903</v>
      </c>
    </row>
    <row r="33" spans="1:7" s="2" customFormat="1" ht="12.75" customHeight="1" x14ac:dyDescent="0.2">
      <c r="A33" s="19" t="s">
        <v>153</v>
      </c>
      <c r="B33" s="88">
        <v>24.5</v>
      </c>
      <c r="C33" s="73">
        <v>0</v>
      </c>
      <c r="D33" s="88">
        <v>20.893899999999999</v>
      </c>
      <c r="E33" s="73">
        <v>-6.5902181688125889</v>
      </c>
      <c r="F33" s="88">
        <v>109.45740372602441</v>
      </c>
      <c r="G33" s="88">
        <v>105.4468821109882</v>
      </c>
    </row>
    <row r="34" spans="1:7" s="2" customFormat="1" ht="12.75" customHeight="1" x14ac:dyDescent="0.2">
      <c r="A34" s="19" t="s">
        <v>154</v>
      </c>
      <c r="B34" s="88">
        <v>24.5</v>
      </c>
      <c r="C34" s="73">
        <v>0</v>
      </c>
      <c r="D34" s="88">
        <v>21.047999999999998</v>
      </c>
      <c r="E34" s="73">
        <v>-7.8297425118234347</v>
      </c>
      <c r="F34" s="88">
        <v>109.44801424762663</v>
      </c>
      <c r="G34" s="88">
        <v>105.65088470699708</v>
      </c>
    </row>
    <row r="35" spans="1:7" s="2" customFormat="1" ht="12.75" customHeight="1" x14ac:dyDescent="0.2">
      <c r="A35" s="19" t="s">
        <v>155</v>
      </c>
      <c r="B35" s="88">
        <v>24.5</v>
      </c>
      <c r="C35" s="73">
        <v>0</v>
      </c>
      <c r="D35" s="88">
        <v>20.8687</v>
      </c>
      <c r="E35" s="73">
        <v>-10.76413238689814</v>
      </c>
      <c r="F35" s="88">
        <v>109.46194687411963</v>
      </c>
      <c r="G35" s="88">
        <v>106.96917536958637</v>
      </c>
    </row>
    <row r="36" spans="1:7" s="2" customFormat="1" ht="17.25" customHeight="1" x14ac:dyDescent="0.2">
      <c r="A36" s="125" t="s">
        <v>196</v>
      </c>
      <c r="B36" s="88">
        <v>24.5</v>
      </c>
      <c r="C36" s="73">
        <v>0</v>
      </c>
      <c r="D36" s="88">
        <v>20.359300000000001</v>
      </c>
      <c r="E36" s="73">
        <v>-12.42181786897234</v>
      </c>
      <c r="F36" s="88">
        <v>114.34477153334473</v>
      </c>
      <c r="G36" s="88">
        <v>112.53678419630792</v>
      </c>
    </row>
    <row r="37" spans="1:7" s="2" customFormat="1" ht="12.75" customHeight="1" x14ac:dyDescent="0.2">
      <c r="A37" s="19" t="s">
        <v>145</v>
      </c>
      <c r="B37" s="88">
        <v>24.5</v>
      </c>
      <c r="C37" s="73">
        <v>0</v>
      </c>
      <c r="D37" s="88">
        <v>19.9693</v>
      </c>
      <c r="E37" s="73">
        <v>-13.880886665516645</v>
      </c>
      <c r="F37" s="88">
        <v>118.18265532227913</v>
      </c>
      <c r="G37" s="88">
        <v>116.87951857692079</v>
      </c>
    </row>
    <row r="38" spans="1:7" s="2" customFormat="1" ht="12.75" customHeight="1" x14ac:dyDescent="0.2">
      <c r="A38" s="19" t="s">
        <v>146</v>
      </c>
      <c r="B38" s="88">
        <v>24.5</v>
      </c>
      <c r="C38" s="73">
        <v>0</v>
      </c>
      <c r="D38" s="88">
        <v>20.019500000000001</v>
      </c>
      <c r="E38" s="73">
        <v>-13.384242634015486</v>
      </c>
      <c r="F38" s="88">
        <v>118.61793225942682</v>
      </c>
      <c r="G38" s="88">
        <v>115.96172041949296</v>
      </c>
    </row>
    <row r="39" spans="1:7" s="2" customFormat="1" ht="12.75" customHeight="1" x14ac:dyDescent="0.2">
      <c r="A39" s="19" t="s">
        <v>147</v>
      </c>
      <c r="B39" s="88">
        <v>24.5</v>
      </c>
      <c r="C39" s="73">
        <v>0</v>
      </c>
      <c r="D39" s="88">
        <v>20.0671</v>
      </c>
      <c r="E39" s="73">
        <v>-13.007685648355471</v>
      </c>
      <c r="F39" s="88">
        <v>119.03080097677106</v>
      </c>
      <c r="G39" s="88">
        <v>116.10699599904187</v>
      </c>
    </row>
    <row r="40" spans="1:7" s="2" customFormat="1" ht="12.75" customHeight="1" x14ac:dyDescent="0.2">
      <c r="A40" s="19" t="s">
        <v>148</v>
      </c>
      <c r="B40" s="88">
        <v>24.5</v>
      </c>
      <c r="C40" s="73">
        <v>0</v>
      </c>
      <c r="D40" s="88">
        <v>20.869700000000002</v>
      </c>
      <c r="E40" s="73">
        <v>-6.6366336810836923</v>
      </c>
      <c r="F40" s="88">
        <v>119.64332251198685</v>
      </c>
      <c r="G40" s="88">
        <v>116.4446419286752</v>
      </c>
    </row>
    <row r="41" spans="1:7" s="2" customFormat="1" ht="12.75" customHeight="1" x14ac:dyDescent="0.2">
      <c r="A41" s="19" t="s">
        <v>149</v>
      </c>
      <c r="B41" s="88">
        <v>24.5</v>
      </c>
      <c r="C41" s="73">
        <v>0</v>
      </c>
      <c r="D41" s="88">
        <v>21.1341</v>
      </c>
      <c r="E41" s="73">
        <v>-3.9315423428337604</v>
      </c>
      <c r="F41" s="88">
        <v>120.4321932641185</v>
      </c>
      <c r="G41" s="88">
        <v>118.06906798845928</v>
      </c>
    </row>
    <row r="42" spans="1:7" s="2" customFormat="1" ht="12.75" customHeight="1" x14ac:dyDescent="0.2">
      <c r="A42" s="19" t="s">
        <v>150</v>
      </c>
      <c r="B42" s="88">
        <v>24.5</v>
      </c>
      <c r="C42" s="73">
        <v>0</v>
      </c>
      <c r="D42" s="88">
        <v>21.1357</v>
      </c>
      <c r="E42" s="73">
        <v>-1.535960196409103</v>
      </c>
      <c r="F42" s="88">
        <v>121.75529803969876</v>
      </c>
      <c r="G42" s="88">
        <v>120.06183665852836</v>
      </c>
    </row>
    <row r="43" spans="1:7" s="2" customFormat="1" ht="12.75" customHeight="1" x14ac:dyDescent="0.2">
      <c r="A43" s="19" t="s">
        <v>151</v>
      </c>
      <c r="B43" s="88">
        <v>24.5</v>
      </c>
      <c r="C43" s="73">
        <v>0</v>
      </c>
      <c r="D43" s="88">
        <v>21.368600000000001</v>
      </c>
      <c r="E43" s="73">
        <v>2.1687783887162304</v>
      </c>
      <c r="F43" s="88">
        <v>122.8978530977241</v>
      </c>
      <c r="G43" s="88">
        <v>122.92436024754038</v>
      </c>
    </row>
    <row r="44" spans="1:7" s="2" customFormat="1" ht="12.75" customHeight="1" x14ac:dyDescent="0.2">
      <c r="A44" s="19" t="s">
        <v>152</v>
      </c>
      <c r="B44" s="88">
        <v>24.5</v>
      </c>
      <c r="C44" s="73">
        <v>0</v>
      </c>
      <c r="D44" s="88">
        <v>21.162400000000002</v>
      </c>
      <c r="E44" s="73">
        <v>2.1449946906072048</v>
      </c>
      <c r="F44" s="88">
        <v>125.20341396956806</v>
      </c>
      <c r="G44" s="88">
        <v>125.16557415939337</v>
      </c>
    </row>
    <row r="45" spans="1:7" s="2" customFormat="1" ht="12.75" customHeight="1" x14ac:dyDescent="0.2">
      <c r="A45" s="19" t="s">
        <v>153</v>
      </c>
      <c r="B45" s="88">
        <v>24.5</v>
      </c>
      <c r="C45" s="73">
        <v>0</v>
      </c>
      <c r="D45" s="88">
        <v>21.481300000000001</v>
      </c>
      <c r="E45" s="73">
        <v>2.8113468524306295</v>
      </c>
      <c r="F45" s="88">
        <v>126.41694902191442</v>
      </c>
      <c r="G45" s="88">
        <v>128.28360067240797</v>
      </c>
    </row>
    <row r="46" spans="1:7" s="2" customFormat="1" ht="12.75" customHeight="1" x14ac:dyDescent="0.2">
      <c r="A46" s="19" t="s">
        <v>154</v>
      </c>
      <c r="B46" s="88">
        <v>24.5</v>
      </c>
      <c r="C46" s="73">
        <v>0</v>
      </c>
      <c r="D46" s="88">
        <v>21.7197</v>
      </c>
      <c r="E46" s="73">
        <v>3.1912770809578106</v>
      </c>
      <c r="F46" s="88">
        <v>126.7074458921647</v>
      </c>
      <c r="G46" s="88">
        <v>128.14361866498101</v>
      </c>
    </row>
    <row r="47" spans="1:7" s="2" customFormat="1" ht="12.75" customHeight="1" x14ac:dyDescent="0.2">
      <c r="A47" s="19" t="s">
        <v>155</v>
      </c>
      <c r="B47" s="88">
        <v>24.5</v>
      </c>
      <c r="C47" s="73">
        <v>0</v>
      </c>
      <c r="D47" s="88">
        <v>21.692499999999999</v>
      </c>
      <c r="E47" s="73">
        <v>3.9475386583735395</v>
      </c>
      <c r="F47" s="88">
        <v>126.62716112267879</v>
      </c>
      <c r="G47" s="88">
        <v>129.18100481552042</v>
      </c>
    </row>
    <row r="48" spans="1:7" s="2" customFormat="1" ht="17.25" customHeight="1" x14ac:dyDescent="0.2">
      <c r="A48" s="125" t="s">
        <v>307</v>
      </c>
      <c r="B48" s="88">
        <v>24.5</v>
      </c>
      <c r="C48" s="73">
        <v>0</v>
      </c>
      <c r="D48" s="88">
        <v>21.623999999999999</v>
      </c>
      <c r="E48" s="73">
        <v>6.2119031597353436</v>
      </c>
      <c r="F48" s="88">
        <v>126.8403789454065</v>
      </c>
      <c r="G48" s="88">
        <v>129.67576406032407</v>
      </c>
    </row>
    <row r="49" spans="1:7" s="2" customFormat="1" ht="12.75" customHeight="1" x14ac:dyDescent="0.2">
      <c r="A49" s="19" t="s">
        <v>145</v>
      </c>
      <c r="B49" s="88">
        <v>24.5</v>
      </c>
      <c r="C49" s="73">
        <v>0</v>
      </c>
      <c r="D49" s="88">
        <v>21.7484</v>
      </c>
      <c r="E49" s="73">
        <v>8.9091755845222451</v>
      </c>
      <c r="F49" s="88">
        <v>126.91383036075673</v>
      </c>
      <c r="G49" s="88">
        <v>130.98887195604888</v>
      </c>
    </row>
    <row r="50" spans="1:7" s="2" customFormat="1" ht="12.75" customHeight="1" x14ac:dyDescent="0.2">
      <c r="A50" s="19" t="s">
        <v>146</v>
      </c>
      <c r="B50" s="88">
        <v>24.5</v>
      </c>
      <c r="C50" s="73">
        <v>0</v>
      </c>
      <c r="D50" s="88">
        <v>21.8231</v>
      </c>
      <c r="E50" s="73">
        <v>9.009216014385979</v>
      </c>
      <c r="F50" s="88">
        <v>127.0308965404607</v>
      </c>
      <c r="G50" s="88">
        <v>129.55988201582025</v>
      </c>
    </row>
    <row r="51" spans="1:7" s="2" customFormat="1" ht="12.75" customHeight="1" x14ac:dyDescent="0.2">
      <c r="A51" s="19" t="s">
        <v>147</v>
      </c>
      <c r="B51" s="88">
        <v>24.5</v>
      </c>
      <c r="C51" s="73">
        <v>0</v>
      </c>
      <c r="D51" s="88">
        <v>21.960899999999999</v>
      </c>
      <c r="E51" s="73">
        <v>9.4373377319094445</v>
      </c>
      <c r="F51" s="88">
        <v>127.13689590169032</v>
      </c>
      <c r="G51" s="88">
        <v>129.33883423559962</v>
      </c>
    </row>
    <row r="52" spans="1:7" s="2" customFormat="1" ht="12.75" customHeight="1" x14ac:dyDescent="0.2">
      <c r="A52" s="19" t="s">
        <v>148</v>
      </c>
      <c r="B52" s="88">
        <v>24.5</v>
      </c>
      <c r="C52" s="73">
        <v>0</v>
      </c>
      <c r="D52" s="88">
        <v>22.063600000000001</v>
      </c>
      <c r="E52" s="73">
        <v>5.7207338869269764</v>
      </c>
      <c r="F52" s="88">
        <v>127.74596873055202</v>
      </c>
      <c r="G52" s="88">
        <v>130.06977483499594</v>
      </c>
    </row>
    <row r="53" spans="1:7" s="2" customFormat="1" ht="12.75" customHeight="1" x14ac:dyDescent="0.2">
      <c r="A53" s="32" t="s">
        <v>149</v>
      </c>
      <c r="B53" s="89">
        <v>24.5</v>
      </c>
      <c r="C53" s="205">
        <v>0</v>
      </c>
      <c r="D53" s="89">
        <v>21.879799999999999</v>
      </c>
      <c r="E53" s="205">
        <v>3.5284208932483407</v>
      </c>
      <c r="F53" s="298" t="s">
        <v>177</v>
      </c>
      <c r="G53" s="298" t="s">
        <v>177</v>
      </c>
    </row>
    <row r="54" spans="1:7" s="16" customFormat="1" ht="16.5" customHeight="1" x14ac:dyDescent="0.2">
      <c r="A54" s="28" t="s">
        <v>1100</v>
      </c>
      <c r="B54" s="22"/>
      <c r="C54" s="22"/>
      <c r="D54" s="22"/>
      <c r="E54" s="22"/>
      <c r="F54" s="22"/>
      <c r="G54" s="22"/>
    </row>
    <row r="55" spans="1:7" s="2" customFormat="1" ht="55.5" customHeight="1" x14ac:dyDescent="0.2">
      <c r="A55" s="348" t="s">
        <v>1103</v>
      </c>
      <c r="B55" s="348"/>
      <c r="C55" s="348"/>
      <c r="D55" s="348"/>
      <c r="E55" s="348"/>
      <c r="F55" s="348"/>
      <c r="G55" s="348"/>
    </row>
    <row r="56" spans="1:7" s="2" customFormat="1" ht="15.75" customHeight="1" x14ac:dyDescent="0.2">
      <c r="A56" s="346"/>
      <c r="B56" s="346"/>
      <c r="C56" s="346"/>
      <c r="D56" s="346"/>
      <c r="E56" s="346"/>
      <c r="F56" s="346"/>
      <c r="G56" s="346"/>
    </row>
  </sheetData>
  <mergeCells count="8">
    <mergeCell ref="A56:G56"/>
    <mergeCell ref="D9:E9"/>
    <mergeCell ref="B10:B11"/>
    <mergeCell ref="D10:D11"/>
    <mergeCell ref="B9:C9"/>
    <mergeCell ref="F9:G9"/>
    <mergeCell ref="F10:G10"/>
    <mergeCell ref="A55:G55"/>
  </mergeCells>
  <conditionalFormatting sqref="F53:G53">
    <cfRule type="cellIs" dxfId="155" priority="1" operator="between">
      <formula>9999</formula>
      <formula>-9999</formula>
    </cfRule>
  </conditionalFormatting>
  <hyperlinks>
    <hyperlink ref="A5" location="Índice!A62" display="Índice"/>
  </hyperlinks>
  <printOptions horizontalCentered="1"/>
  <pageMargins left="0.59055118110236227" right="0.43307086614173229" top="0.51181102362204722" bottom="0.51181102362204722" header="0" footer="0.23622047244094491"/>
  <pageSetup paperSize="9" scale="99" orientation="portrait" r:id="rId1"/>
  <headerFooter scaleWithDoc="0"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K58"/>
  <sheetViews>
    <sheetView showGridLines="0" zoomScale="120" zoomScaleNormal="120" zoomScalePageLayoutView="120" workbookViewId="0">
      <selection activeCell="A5" sqref="A5"/>
    </sheetView>
  </sheetViews>
  <sheetFormatPr defaultColWidth="11.42578125" defaultRowHeight="13.5" x14ac:dyDescent="0.25"/>
  <cols>
    <col min="1" max="1" width="32" style="3" customWidth="1"/>
    <col min="2" max="2" width="17.7109375" style="3" customWidth="1"/>
    <col min="3" max="7" width="5.42578125" style="4" customWidth="1"/>
    <col min="8" max="8" width="6" style="4" customWidth="1"/>
    <col min="9" max="9" width="4.42578125" style="4" customWidth="1"/>
    <col min="10" max="16384" width="11.42578125" style="2"/>
  </cols>
  <sheetData>
    <row r="1" spans="1:11" s="17" customFormat="1" ht="12.75" x14ac:dyDescent="0.2"/>
    <row r="2" spans="1:11" s="17" customFormat="1" ht="12.75" x14ac:dyDescent="0.2"/>
    <row r="3" spans="1:11" s="17" customFormat="1" ht="12.75" x14ac:dyDescent="0.2"/>
    <row r="4" spans="1:11" s="17" customFormat="1" ht="12.75" x14ac:dyDescent="0.2"/>
    <row r="5" spans="1:11" s="17" customFormat="1" ht="12.75" x14ac:dyDescent="0.2">
      <c r="A5" s="147" t="s">
        <v>203</v>
      </c>
    </row>
    <row r="6" spans="1:11" s="17" customFormat="1" ht="18.75" x14ac:dyDescent="0.3">
      <c r="A6" s="26" t="s">
        <v>201</v>
      </c>
    </row>
    <row r="7" spans="1:11" s="17" customFormat="1" ht="12.75" x14ac:dyDescent="0.2"/>
    <row r="8" spans="1:11" s="17" customFormat="1" ht="18" customHeight="1" x14ac:dyDescent="0.2">
      <c r="A8" s="282" t="s">
        <v>1104</v>
      </c>
      <c r="B8" s="18"/>
      <c r="C8" s="18"/>
      <c r="D8" s="18"/>
      <c r="E8" s="18"/>
    </row>
    <row r="9" spans="1:11" ht="13.5" customHeight="1" x14ac:dyDescent="0.2">
      <c r="A9" s="24"/>
      <c r="B9" s="323"/>
      <c r="C9" s="335">
        <v>2016</v>
      </c>
      <c r="D9" s="263">
        <v>2017</v>
      </c>
      <c r="E9" s="327">
        <v>2018</v>
      </c>
      <c r="F9" s="328"/>
      <c r="G9" s="327">
        <v>2019</v>
      </c>
      <c r="H9" s="327"/>
      <c r="I9" s="327"/>
    </row>
    <row r="10" spans="1:11" ht="13.5" customHeight="1" x14ac:dyDescent="0.2">
      <c r="A10" s="25"/>
      <c r="B10" s="324"/>
      <c r="C10" s="336"/>
      <c r="D10" s="264" t="s">
        <v>3</v>
      </c>
      <c r="E10" s="264" t="s">
        <v>0</v>
      </c>
      <c r="F10" s="264" t="s">
        <v>3</v>
      </c>
      <c r="G10" s="264" t="s">
        <v>948</v>
      </c>
      <c r="H10" s="329" t="s">
        <v>1</v>
      </c>
      <c r="I10" s="329"/>
    </row>
    <row r="11" spans="1:11" ht="18" customHeight="1" x14ac:dyDescent="0.2">
      <c r="A11" s="24" t="s">
        <v>4</v>
      </c>
      <c r="B11" s="24"/>
      <c r="C11" s="136"/>
      <c r="D11" s="136"/>
      <c r="E11" s="136"/>
      <c r="F11" s="136"/>
      <c r="G11" s="136"/>
      <c r="H11" s="136"/>
      <c r="I11" s="136"/>
    </row>
    <row r="12" spans="1:11" ht="13.5" customHeight="1" x14ac:dyDescent="0.2">
      <c r="A12" s="20" t="s">
        <v>1106</v>
      </c>
      <c r="B12" s="19" t="s">
        <v>583</v>
      </c>
      <c r="C12" s="65">
        <v>1684</v>
      </c>
      <c r="D12" s="65">
        <v>1592.6</v>
      </c>
      <c r="E12" s="240">
        <v>1726.1624434399996</v>
      </c>
      <c r="F12" s="65">
        <v>1863</v>
      </c>
      <c r="G12" s="240">
        <v>2086</v>
      </c>
      <c r="H12" s="145" t="s">
        <v>177</v>
      </c>
      <c r="I12" s="136"/>
      <c r="J12" s="1"/>
      <c r="K12" s="1"/>
    </row>
    <row r="13" spans="1:11" ht="13.5" customHeight="1" x14ac:dyDescent="0.2">
      <c r="A13" s="20" t="s">
        <v>1107</v>
      </c>
      <c r="B13" s="19" t="s">
        <v>328</v>
      </c>
      <c r="C13" s="181">
        <v>5.0999999999999996</v>
      </c>
      <c r="D13" s="181">
        <v>-3.5</v>
      </c>
      <c r="E13" s="308">
        <v>0.6</v>
      </c>
      <c r="F13" s="181">
        <v>-0.7</v>
      </c>
      <c r="G13" s="308">
        <v>5</v>
      </c>
      <c r="H13" s="145"/>
      <c r="I13" s="136"/>
      <c r="J13" s="1"/>
      <c r="K13" s="1"/>
    </row>
    <row r="14" spans="1:11" ht="13.5" customHeight="1" x14ac:dyDescent="0.2">
      <c r="A14" s="20" t="s">
        <v>1105</v>
      </c>
      <c r="B14" s="19" t="s">
        <v>1108</v>
      </c>
      <c r="C14" s="181">
        <v>67.265827841022556</v>
      </c>
      <c r="D14" s="181">
        <v>64.029268684919387</v>
      </c>
      <c r="E14" s="308">
        <v>68.548494476072463</v>
      </c>
      <c r="F14" s="181">
        <v>60.291262135922331</v>
      </c>
      <c r="G14" s="308">
        <v>66.327503974562802</v>
      </c>
      <c r="H14" s="145"/>
      <c r="I14" s="136"/>
      <c r="J14" s="1"/>
      <c r="K14" s="1"/>
    </row>
    <row r="15" spans="1:11" ht="13.5" customHeight="1" x14ac:dyDescent="0.2">
      <c r="A15" s="20" t="s">
        <v>1109</v>
      </c>
      <c r="B15" s="19" t="s">
        <v>583</v>
      </c>
      <c r="C15" s="35">
        <v>2503.5</v>
      </c>
      <c r="D15" s="35">
        <v>2487.3000000000002</v>
      </c>
      <c r="E15" s="40">
        <v>2518.1624434399996</v>
      </c>
      <c r="F15" s="35">
        <v>3090</v>
      </c>
      <c r="G15" s="40">
        <v>3145</v>
      </c>
      <c r="H15" s="145" t="s">
        <v>177</v>
      </c>
      <c r="I15" s="136"/>
    </row>
    <row r="16" spans="1:11" ht="13.5" customHeight="1" x14ac:dyDescent="0.2">
      <c r="A16" s="20" t="s">
        <v>317</v>
      </c>
      <c r="B16" s="19" t="s">
        <v>330</v>
      </c>
      <c r="C16" s="88">
        <v>0</v>
      </c>
      <c r="D16" s="88">
        <v>0.77145612343296754</v>
      </c>
      <c r="E16" s="41">
        <v>1.8</v>
      </c>
      <c r="F16" s="88">
        <v>2.1363173957273718</v>
      </c>
      <c r="G16" s="41">
        <v>2.8</v>
      </c>
      <c r="H16" s="88">
        <v>0.89910089910090196</v>
      </c>
      <c r="I16" s="88" t="s">
        <v>181</v>
      </c>
    </row>
    <row r="17" spans="1:9" ht="13.5" customHeight="1" x14ac:dyDescent="0.2">
      <c r="A17" s="20" t="s">
        <v>317</v>
      </c>
      <c r="B17" s="19" t="s">
        <v>331</v>
      </c>
      <c r="C17" s="88">
        <v>-1.3385387618516376</v>
      </c>
      <c r="D17" s="88">
        <v>0.55721553743033336</v>
      </c>
      <c r="E17" s="41">
        <v>1.4</v>
      </c>
      <c r="F17" s="88">
        <v>2.2942430703624783</v>
      </c>
      <c r="G17" s="41">
        <v>2.5</v>
      </c>
      <c r="H17" s="88">
        <v>1.8316873470077155</v>
      </c>
      <c r="I17" s="88" t="s">
        <v>181</v>
      </c>
    </row>
    <row r="18" spans="1:9" ht="18" customHeight="1" x14ac:dyDescent="0.2">
      <c r="A18" s="24" t="s">
        <v>5</v>
      </c>
      <c r="B18" s="24"/>
      <c r="C18" s="136"/>
      <c r="D18" s="136"/>
      <c r="E18" s="137"/>
      <c r="F18" s="136"/>
      <c r="G18" s="137"/>
      <c r="H18" s="88"/>
      <c r="I18" s="88"/>
    </row>
    <row r="19" spans="1:9" ht="13.5" customHeight="1" x14ac:dyDescent="0.2">
      <c r="A19" s="20" t="s">
        <v>318</v>
      </c>
      <c r="B19" s="19" t="s">
        <v>1113</v>
      </c>
      <c r="C19" s="88">
        <v>56.336104513064136</v>
      </c>
      <c r="D19" s="88">
        <v>53.553936958432757</v>
      </c>
      <c r="E19" s="41">
        <v>53.349556033948666</v>
      </c>
      <c r="F19" s="88">
        <v>49.715512614063343</v>
      </c>
      <c r="G19" s="41">
        <v>42.674976030680732</v>
      </c>
      <c r="H19" s="145" t="s">
        <v>177</v>
      </c>
      <c r="I19" s="88"/>
    </row>
    <row r="20" spans="1:9" ht="13.5" customHeight="1" x14ac:dyDescent="0.2">
      <c r="A20" s="91" t="s">
        <v>1110</v>
      </c>
      <c r="B20" s="19" t="s">
        <v>1113</v>
      </c>
      <c r="C20" s="88">
        <v>11.834916864608076</v>
      </c>
      <c r="D20" s="88">
        <v>12.219012934823558</v>
      </c>
      <c r="E20" s="41">
        <v>10.937556932576294</v>
      </c>
      <c r="F20" s="88">
        <v>10.418679549114332</v>
      </c>
      <c r="G20" s="41">
        <v>9.520613614573346</v>
      </c>
      <c r="H20" s="145" t="s">
        <v>177</v>
      </c>
      <c r="I20" s="88"/>
    </row>
    <row r="21" spans="1:9" ht="13.5" customHeight="1" x14ac:dyDescent="0.2">
      <c r="A21" s="91" t="s">
        <v>1111</v>
      </c>
      <c r="B21" s="19" t="s">
        <v>1113</v>
      </c>
      <c r="C21" s="88">
        <v>53.202909738717338</v>
      </c>
      <c r="D21" s="88">
        <v>129.15766670852696</v>
      </c>
      <c r="E21" s="41">
        <v>34.747598772029974</v>
      </c>
      <c r="F21" s="88">
        <v>-0.70853462157809921</v>
      </c>
      <c r="G21" s="41">
        <v>46.184084372003845</v>
      </c>
      <c r="H21" s="145" t="s">
        <v>177</v>
      </c>
      <c r="I21" s="88"/>
    </row>
    <row r="22" spans="1:9" ht="13.5" customHeight="1" x14ac:dyDescent="0.2">
      <c r="A22" s="91" t="s">
        <v>319</v>
      </c>
      <c r="B22" s="19" t="s">
        <v>1113</v>
      </c>
      <c r="C22" s="88">
        <v>12.149643705463182</v>
      </c>
      <c r="D22" s="88">
        <v>11.095064674117795</v>
      </c>
      <c r="E22" s="41">
        <v>10.526239908099111</v>
      </c>
      <c r="F22" s="88">
        <v>9.7530864197530853</v>
      </c>
      <c r="G22" s="41">
        <v>7.7948226270373917</v>
      </c>
      <c r="H22" s="145" t="s">
        <v>177</v>
      </c>
      <c r="I22" s="88"/>
    </row>
    <row r="23" spans="1:9" ht="13.5" customHeight="1" x14ac:dyDescent="0.2">
      <c r="A23" s="20" t="s">
        <v>320</v>
      </c>
      <c r="B23" s="19" t="s">
        <v>1113</v>
      </c>
      <c r="C23" s="88">
        <v>108.94299287410927</v>
      </c>
      <c r="D23" s="88">
        <v>86.117041316086912</v>
      </c>
      <c r="E23" s="41">
        <v>84.314196820294157</v>
      </c>
      <c r="F23" s="88">
        <v>78.459473966720353</v>
      </c>
      <c r="G23" s="41">
        <v>90.249280920421853</v>
      </c>
      <c r="H23" s="145" t="s">
        <v>177</v>
      </c>
      <c r="I23" s="88"/>
    </row>
    <row r="24" spans="1:9" ht="13.5" customHeight="1" x14ac:dyDescent="0.2">
      <c r="A24" s="91" t="s">
        <v>585</v>
      </c>
      <c r="B24" s="19" t="s">
        <v>1113</v>
      </c>
      <c r="C24" s="88">
        <v>61.033254156769615</v>
      </c>
      <c r="D24" s="88">
        <v>58.489262840637949</v>
      </c>
      <c r="E24" s="41">
        <v>50.864274294502046</v>
      </c>
      <c r="F24" s="88">
        <v>47.300053676865275</v>
      </c>
      <c r="G24" s="41">
        <v>66.030680728667306</v>
      </c>
      <c r="H24" s="145" t="s">
        <v>177</v>
      </c>
      <c r="I24" s="88"/>
    </row>
    <row r="25" spans="1:9" ht="13.5" customHeight="1" x14ac:dyDescent="0.2">
      <c r="A25" s="91" t="s">
        <v>586</v>
      </c>
      <c r="B25" s="19" t="s">
        <v>1113</v>
      </c>
      <c r="C25" s="88">
        <v>35.760095011876487</v>
      </c>
      <c r="D25" s="88">
        <v>16.532713801331159</v>
      </c>
      <c r="E25" s="41">
        <v>22.923682617693004</v>
      </c>
      <c r="F25" s="88">
        <v>21.406333870101989</v>
      </c>
      <c r="G25" s="41">
        <v>16.423777564717163</v>
      </c>
      <c r="H25" s="145" t="s">
        <v>177</v>
      </c>
      <c r="I25" s="88"/>
    </row>
    <row r="26" spans="1:9" ht="13.5" customHeight="1" x14ac:dyDescent="0.2">
      <c r="A26" s="20" t="s">
        <v>478</v>
      </c>
      <c r="B26" s="19" t="s">
        <v>1113</v>
      </c>
      <c r="C26" s="88">
        <v>-52.488123515439447</v>
      </c>
      <c r="D26" s="88">
        <v>-32.563104357654147</v>
      </c>
      <c r="E26" s="41">
        <v>-30.964640786345488</v>
      </c>
      <c r="F26" s="88">
        <v>-28.743961352657006</v>
      </c>
      <c r="G26" s="41">
        <v>-47.574304889741128</v>
      </c>
      <c r="H26" s="145" t="s">
        <v>177</v>
      </c>
      <c r="I26" s="88"/>
    </row>
    <row r="27" spans="1:9" ht="13.5" customHeight="1" x14ac:dyDescent="0.2">
      <c r="A27" s="20" t="s">
        <v>1112</v>
      </c>
      <c r="B27" s="19" t="s">
        <v>602</v>
      </c>
      <c r="C27" s="88">
        <v>15.844327</v>
      </c>
      <c r="D27" s="88">
        <v>16.799313000000001</v>
      </c>
      <c r="E27" s="41">
        <v>16.411899999999999</v>
      </c>
      <c r="F27" s="88">
        <v>15.804</v>
      </c>
      <c r="G27" s="41">
        <v>15.9116</v>
      </c>
      <c r="H27" s="88">
        <v>17.44736</v>
      </c>
      <c r="I27" s="88" t="s">
        <v>181</v>
      </c>
    </row>
    <row r="28" spans="1:9" ht="13.5" customHeight="1" x14ac:dyDescent="0.2">
      <c r="A28" s="20" t="s">
        <v>1112</v>
      </c>
      <c r="B28" s="19" t="s">
        <v>1113</v>
      </c>
      <c r="C28" s="35">
        <v>940.87452494061756</v>
      </c>
      <c r="D28" s="35">
        <v>1054.8356775084767</v>
      </c>
      <c r="E28" s="40">
        <v>950.77378507282242</v>
      </c>
      <c r="F28" s="35">
        <v>848.30917874396141</v>
      </c>
      <c r="G28" s="40">
        <v>762.78044103547461</v>
      </c>
      <c r="H28" s="145" t="s">
        <v>177</v>
      </c>
      <c r="I28" s="88"/>
    </row>
    <row r="29" spans="1:9" ht="18" customHeight="1" x14ac:dyDescent="0.2">
      <c r="A29" s="24" t="s">
        <v>6</v>
      </c>
      <c r="B29" s="24"/>
      <c r="C29" s="136"/>
      <c r="D29" s="136"/>
      <c r="E29" s="137"/>
      <c r="F29" s="136"/>
      <c r="G29" s="137"/>
      <c r="H29" s="88"/>
      <c r="I29" s="88"/>
    </row>
    <row r="30" spans="1:9" ht="13.5" customHeight="1" x14ac:dyDescent="0.2">
      <c r="A30" s="20" t="s">
        <v>1114</v>
      </c>
      <c r="B30" s="19" t="s">
        <v>328</v>
      </c>
      <c r="C30" s="88">
        <v>7.5139636197483872</v>
      </c>
      <c r="D30" s="88">
        <v>14.544788422788058</v>
      </c>
      <c r="E30" s="41">
        <v>-4.0668479130017694</v>
      </c>
      <c r="F30" s="88">
        <v>12.905805213497533</v>
      </c>
      <c r="G30" s="41">
        <v>2.1</v>
      </c>
      <c r="H30" s="88">
        <v>-15</v>
      </c>
      <c r="I30" s="88" t="s">
        <v>1124</v>
      </c>
    </row>
    <row r="31" spans="1:9" ht="13.5" customHeight="1" x14ac:dyDescent="0.2">
      <c r="A31" s="20" t="s">
        <v>105</v>
      </c>
      <c r="B31" s="19" t="s">
        <v>328</v>
      </c>
      <c r="C31" s="88">
        <v>-1.8640868334119931</v>
      </c>
      <c r="D31" s="88">
        <v>24.837701370521771</v>
      </c>
      <c r="E31" s="41">
        <v>-2.1186440677966156</v>
      </c>
      <c r="F31" s="88">
        <v>-3.7365177195685773</v>
      </c>
      <c r="G31" s="41">
        <v>12.8</v>
      </c>
      <c r="H31" s="88">
        <v>1.6</v>
      </c>
      <c r="I31" s="88" t="s">
        <v>1124</v>
      </c>
    </row>
    <row r="32" spans="1:9" ht="13.5" customHeight="1" x14ac:dyDescent="0.2">
      <c r="A32" s="20" t="s">
        <v>1115</v>
      </c>
      <c r="B32" s="19" t="s">
        <v>328</v>
      </c>
      <c r="C32" s="88">
        <v>22.691059309530836</v>
      </c>
      <c r="D32" s="88">
        <v>13.61231361231361</v>
      </c>
      <c r="E32" s="41">
        <v>0</v>
      </c>
      <c r="F32" s="88">
        <v>12.468247248094833</v>
      </c>
      <c r="G32" s="41">
        <v>0</v>
      </c>
      <c r="H32" s="88">
        <v>-7.4</v>
      </c>
      <c r="I32" s="88" t="s">
        <v>1124</v>
      </c>
    </row>
    <row r="33" spans="1:11" ht="13.5" customHeight="1" x14ac:dyDescent="0.2">
      <c r="A33" s="20" t="s">
        <v>1116</v>
      </c>
      <c r="B33" s="19" t="s">
        <v>328</v>
      </c>
      <c r="C33" s="88">
        <v>14.299065420560741</v>
      </c>
      <c r="D33" s="88">
        <v>12.14227309893705</v>
      </c>
      <c r="E33" s="41">
        <v>-14.120792319844444</v>
      </c>
      <c r="F33" s="88">
        <v>3.1231012273666314</v>
      </c>
      <c r="G33" s="41">
        <v>11.9</v>
      </c>
      <c r="H33" s="88">
        <v>-16.8</v>
      </c>
      <c r="I33" s="88" t="s">
        <v>1124</v>
      </c>
    </row>
    <row r="34" spans="1:11" ht="13.5" customHeight="1" x14ac:dyDescent="0.2">
      <c r="A34" s="20" t="s">
        <v>750</v>
      </c>
      <c r="B34" s="19" t="s">
        <v>792</v>
      </c>
      <c r="C34" s="88">
        <v>28.9</v>
      </c>
      <c r="D34" s="88">
        <v>35.5</v>
      </c>
      <c r="E34" s="309" t="s">
        <v>177</v>
      </c>
      <c r="F34" s="88">
        <v>31.7</v>
      </c>
      <c r="G34" s="309" t="s">
        <v>177</v>
      </c>
      <c r="H34" s="88">
        <v>35.955851139097213</v>
      </c>
      <c r="I34" s="88" t="s">
        <v>181</v>
      </c>
    </row>
    <row r="35" spans="1:11" ht="13.5" customHeight="1" x14ac:dyDescent="0.2">
      <c r="A35" s="20" t="s">
        <v>806</v>
      </c>
      <c r="B35" s="19" t="s">
        <v>792</v>
      </c>
      <c r="C35" s="88">
        <v>15.4</v>
      </c>
      <c r="D35" s="88">
        <v>13.5</v>
      </c>
      <c r="E35" s="309" t="s">
        <v>177</v>
      </c>
      <c r="F35" s="88">
        <v>5.6</v>
      </c>
      <c r="G35" s="309" t="s">
        <v>177</v>
      </c>
      <c r="H35" s="88">
        <v>5.2</v>
      </c>
      <c r="I35" s="88" t="s">
        <v>181</v>
      </c>
    </row>
    <row r="36" spans="1:11" ht="18" customHeight="1" x14ac:dyDescent="0.2">
      <c r="A36" s="24" t="s">
        <v>12</v>
      </c>
      <c r="B36" s="24"/>
      <c r="C36" s="136"/>
      <c r="D36" s="136"/>
      <c r="E36" s="137"/>
      <c r="F36" s="136"/>
      <c r="G36" s="137"/>
      <c r="H36" s="88"/>
      <c r="I36" s="88"/>
    </row>
    <row r="37" spans="1:11" ht="13.5" customHeight="1" x14ac:dyDescent="0.2">
      <c r="A37" s="20" t="s">
        <v>374</v>
      </c>
      <c r="B37" s="19" t="s">
        <v>1113</v>
      </c>
      <c r="C37" s="88">
        <v>-32.332779097387181</v>
      </c>
      <c r="D37" s="88">
        <v>-17.847858847168148</v>
      </c>
      <c r="E37" s="41">
        <v>-30.298423070643015</v>
      </c>
      <c r="F37" s="88">
        <v>-10.262640901771341</v>
      </c>
      <c r="G37" s="41">
        <v>2.6845637583892619</v>
      </c>
      <c r="H37" s="145" t="s">
        <v>177</v>
      </c>
      <c r="I37" s="88"/>
    </row>
    <row r="38" spans="1:11" ht="13.5" customHeight="1" x14ac:dyDescent="0.2">
      <c r="A38" s="20" t="s">
        <v>1117</v>
      </c>
      <c r="B38" s="19" t="s">
        <v>1113</v>
      </c>
      <c r="C38" s="88">
        <v>-29.51805225653208</v>
      </c>
      <c r="D38" s="88">
        <v>-15.711101343714679</v>
      </c>
      <c r="E38" s="41">
        <v>-30.066695169529105</v>
      </c>
      <c r="F38" s="88">
        <v>-7.4953837895866933</v>
      </c>
      <c r="G38" s="41">
        <v>3.8350910834132312</v>
      </c>
      <c r="H38" s="145" t="s">
        <v>177</v>
      </c>
      <c r="I38" s="88"/>
    </row>
    <row r="39" spans="1:11" ht="13.5" customHeight="1" x14ac:dyDescent="0.2">
      <c r="A39" s="20" t="s">
        <v>1118</v>
      </c>
      <c r="B39" s="19" t="s">
        <v>795</v>
      </c>
      <c r="C39" s="35">
        <v>148</v>
      </c>
      <c r="D39" s="35">
        <v>142.94432989690722</v>
      </c>
      <c r="E39" s="40">
        <v>166.56190930787591</v>
      </c>
      <c r="F39" s="35">
        <v>176.91044776119404</v>
      </c>
      <c r="G39" s="40">
        <v>166.56190930787591</v>
      </c>
      <c r="H39" s="145" t="s">
        <v>177</v>
      </c>
      <c r="I39" s="88"/>
    </row>
    <row r="40" spans="1:11" ht="18" customHeight="1" x14ac:dyDescent="0.2">
      <c r="A40" s="24" t="s">
        <v>312</v>
      </c>
      <c r="B40" s="24"/>
      <c r="C40" s="136"/>
      <c r="D40" s="136"/>
      <c r="E40" s="137"/>
      <c r="F40" s="136"/>
      <c r="G40" s="137"/>
      <c r="H40" s="88"/>
      <c r="I40" s="88"/>
    </row>
    <row r="41" spans="1:11" ht="13.5" customHeight="1" x14ac:dyDescent="0.2">
      <c r="A41" s="20" t="s">
        <v>1120</v>
      </c>
      <c r="B41" s="19" t="s">
        <v>327</v>
      </c>
      <c r="C41" s="65">
        <v>13306.738245487459</v>
      </c>
      <c r="D41" s="65">
        <v>13380.38</v>
      </c>
      <c r="E41" s="240">
        <v>13996.54</v>
      </c>
      <c r="F41" s="65">
        <v>14231.679005121498</v>
      </c>
      <c r="G41" s="72" t="s">
        <v>177</v>
      </c>
      <c r="H41" s="65">
        <v>14043.91304347826</v>
      </c>
      <c r="I41" s="88" t="s">
        <v>181</v>
      </c>
    </row>
    <row r="42" spans="1:11" ht="13.5" customHeight="1" x14ac:dyDescent="0.2">
      <c r="A42" s="20" t="s">
        <v>1121</v>
      </c>
      <c r="B42" s="19" t="s">
        <v>327</v>
      </c>
      <c r="C42" s="88">
        <v>1.3455618602217623</v>
      </c>
      <c r="D42" s="88">
        <v>1.3051999999999999</v>
      </c>
      <c r="E42" s="41">
        <v>1.3344097572041447</v>
      </c>
      <c r="F42" s="88">
        <v>1.3379578408966057</v>
      </c>
      <c r="G42" s="72" t="s">
        <v>177</v>
      </c>
      <c r="H42" s="88">
        <v>1.4320199664498181</v>
      </c>
      <c r="I42" s="88" t="s">
        <v>181</v>
      </c>
    </row>
    <row r="43" spans="1:11" ht="13.5" customHeight="1" x14ac:dyDescent="0.2">
      <c r="A43" s="20" t="s">
        <v>1122</v>
      </c>
      <c r="B43" s="19" t="s">
        <v>328</v>
      </c>
      <c r="C43" s="88">
        <v>8.5093126024482046</v>
      </c>
      <c r="D43" s="88">
        <v>0.53261152834760406</v>
      </c>
      <c r="E43" s="41">
        <v>0.5</v>
      </c>
      <c r="F43" s="88">
        <v>1.506241571955913</v>
      </c>
      <c r="G43" s="72" t="s">
        <v>177</v>
      </c>
      <c r="H43" s="88">
        <v>2.6760415573512386</v>
      </c>
      <c r="I43" s="88" t="s">
        <v>1124</v>
      </c>
    </row>
    <row r="44" spans="1:11" ht="13.5" customHeight="1" x14ac:dyDescent="0.2">
      <c r="A44" s="56" t="s">
        <v>1123</v>
      </c>
      <c r="B44" s="32" t="s">
        <v>328</v>
      </c>
      <c r="C44" s="89">
        <v>5.1917249694604761</v>
      </c>
      <c r="D44" s="89">
        <v>-1.3398330488951338</v>
      </c>
      <c r="E44" s="41">
        <v>1.4</v>
      </c>
      <c r="F44" s="89">
        <v>2.0138200255449545</v>
      </c>
      <c r="G44" s="115" t="s">
        <v>177</v>
      </c>
      <c r="H44" s="89">
        <v>1.5111754592344706</v>
      </c>
      <c r="I44" s="88" t="s">
        <v>1124</v>
      </c>
    </row>
    <row r="45" spans="1:11" ht="29.25" customHeight="1" x14ac:dyDescent="0.2">
      <c r="A45" s="353" t="s">
        <v>1125</v>
      </c>
      <c r="B45" s="353"/>
      <c r="C45" s="353"/>
      <c r="D45" s="353"/>
      <c r="E45" s="353"/>
      <c r="F45" s="353"/>
      <c r="G45" s="353"/>
      <c r="H45" s="353"/>
      <c r="I45" s="353"/>
      <c r="J45" s="1"/>
      <c r="K45" s="1"/>
    </row>
    <row r="46" spans="1:11" ht="84.75" customHeight="1" x14ac:dyDescent="0.2">
      <c r="A46" s="322" t="s">
        <v>1126</v>
      </c>
      <c r="B46" s="322"/>
      <c r="C46" s="322"/>
      <c r="D46" s="322"/>
      <c r="E46" s="322"/>
      <c r="F46" s="322"/>
      <c r="G46" s="322"/>
      <c r="H46" s="322"/>
      <c r="I46" s="322"/>
      <c r="J46" s="1"/>
      <c r="K46" s="1"/>
    </row>
    <row r="47" spans="1:11" s="3" customFormat="1" ht="13.5" customHeight="1" x14ac:dyDescent="0.25">
      <c r="C47" s="4"/>
      <c r="D47" s="4"/>
      <c r="E47" s="4"/>
      <c r="F47" s="4"/>
      <c r="G47" s="4"/>
      <c r="H47" s="4"/>
      <c r="I47" s="4"/>
      <c r="J47" s="2"/>
      <c r="K47" s="2"/>
    </row>
    <row r="48" spans="1:11" s="3" customFormat="1" ht="13.5" customHeight="1" x14ac:dyDescent="0.25">
      <c r="C48" s="4"/>
      <c r="D48" s="4"/>
      <c r="E48" s="4"/>
      <c r="F48" s="4"/>
      <c r="G48" s="4"/>
      <c r="H48" s="4"/>
      <c r="I48" s="4"/>
      <c r="J48" s="2"/>
      <c r="K48" s="2"/>
    </row>
    <row r="49" spans="3:11" s="3" customFormat="1" ht="13.5" customHeight="1" x14ac:dyDescent="0.25">
      <c r="C49" s="4"/>
      <c r="D49" s="4"/>
      <c r="E49" s="4"/>
      <c r="F49" s="4"/>
      <c r="G49" s="4"/>
      <c r="H49" s="4"/>
      <c r="I49" s="4"/>
      <c r="J49" s="2"/>
      <c r="K49" s="2"/>
    </row>
    <row r="50" spans="3:11" s="3" customFormat="1" ht="13.5" customHeight="1" x14ac:dyDescent="0.25">
      <c r="C50" s="4"/>
      <c r="D50" s="4"/>
      <c r="E50" s="4"/>
      <c r="F50" s="4"/>
      <c r="G50" s="4"/>
      <c r="H50" s="4"/>
      <c r="I50" s="4"/>
      <c r="J50" s="2"/>
      <c r="K50" s="2"/>
    </row>
    <row r="51" spans="3:11" s="3" customFormat="1" ht="13.5" customHeight="1" x14ac:dyDescent="0.25">
      <c r="C51" s="4"/>
      <c r="D51" s="4"/>
      <c r="E51" s="4"/>
      <c r="F51" s="4"/>
      <c r="G51" s="4"/>
      <c r="H51" s="4"/>
      <c r="I51" s="4"/>
      <c r="J51" s="2"/>
      <c r="K51" s="2"/>
    </row>
    <row r="52" spans="3:11" s="3" customFormat="1" ht="13.5" customHeight="1" x14ac:dyDescent="0.25">
      <c r="C52" s="4"/>
      <c r="D52" s="4"/>
      <c r="E52" s="4"/>
      <c r="F52" s="4"/>
      <c r="G52" s="4"/>
      <c r="H52" s="4"/>
      <c r="I52" s="4"/>
      <c r="J52" s="2"/>
      <c r="K52" s="2"/>
    </row>
    <row r="53" spans="3:11" s="3" customFormat="1" ht="12.75" customHeight="1" x14ac:dyDescent="0.25">
      <c r="C53" s="4"/>
      <c r="D53" s="4"/>
      <c r="E53" s="4"/>
      <c r="F53" s="4"/>
      <c r="G53" s="4"/>
      <c r="H53" s="4"/>
      <c r="I53" s="4"/>
      <c r="J53" s="2"/>
      <c r="K53" s="2"/>
    </row>
    <row r="54" spans="3:11" s="3" customFormat="1" ht="15" customHeight="1" x14ac:dyDescent="0.25">
      <c r="C54" s="4"/>
      <c r="D54" s="4"/>
      <c r="E54" s="4"/>
      <c r="F54" s="4"/>
      <c r="G54" s="4"/>
      <c r="H54" s="4"/>
      <c r="I54" s="4"/>
      <c r="J54" s="2"/>
      <c r="K54" s="2"/>
    </row>
    <row r="55" spans="3:11" s="3" customFormat="1" ht="12.75" customHeight="1" x14ac:dyDescent="0.25">
      <c r="C55" s="4"/>
      <c r="D55" s="4"/>
      <c r="E55" s="4"/>
      <c r="F55" s="4"/>
      <c r="G55" s="4"/>
      <c r="H55" s="4"/>
      <c r="I55" s="4"/>
      <c r="J55" s="2"/>
      <c r="K55" s="2"/>
    </row>
    <row r="56" spans="3:11" s="3" customFormat="1" ht="12" customHeight="1" x14ac:dyDescent="0.25">
      <c r="C56" s="4"/>
      <c r="D56" s="4"/>
      <c r="E56" s="4"/>
      <c r="F56" s="4"/>
      <c r="G56" s="4"/>
      <c r="H56" s="4"/>
      <c r="I56" s="4"/>
      <c r="J56" s="2"/>
      <c r="K56" s="2"/>
    </row>
    <row r="57" spans="3:11" s="3" customFormat="1" ht="12.75" customHeight="1" x14ac:dyDescent="0.25">
      <c r="C57" s="4"/>
      <c r="D57" s="4"/>
      <c r="E57" s="4"/>
      <c r="F57" s="4"/>
      <c r="G57" s="4"/>
      <c r="H57" s="4"/>
      <c r="I57" s="4"/>
      <c r="J57" s="2"/>
      <c r="K57" s="2"/>
    </row>
    <row r="58" spans="3:11" s="3" customFormat="1" ht="12" customHeight="1" x14ac:dyDescent="0.25">
      <c r="C58" s="4"/>
      <c r="D58" s="4"/>
      <c r="E58" s="4"/>
      <c r="F58" s="4"/>
      <c r="G58" s="4"/>
      <c r="H58" s="4"/>
      <c r="I58" s="4"/>
      <c r="J58" s="2"/>
      <c r="K58" s="2"/>
    </row>
  </sheetData>
  <mergeCells count="7">
    <mergeCell ref="A46:I46"/>
    <mergeCell ref="B9:B10"/>
    <mergeCell ref="C9:C10"/>
    <mergeCell ref="E9:F9"/>
    <mergeCell ref="G9:I9"/>
    <mergeCell ref="H10:I10"/>
    <mergeCell ref="A45:I45"/>
  </mergeCells>
  <conditionalFormatting sqref="H12:H15">
    <cfRule type="cellIs" dxfId="154" priority="20" operator="between">
      <formula>9999</formula>
      <formula>-9999</formula>
    </cfRule>
  </conditionalFormatting>
  <conditionalFormatting sqref="H37:H38">
    <cfRule type="cellIs" dxfId="153" priority="17" operator="between">
      <formula>9999</formula>
      <formula>-9999</formula>
    </cfRule>
  </conditionalFormatting>
  <conditionalFormatting sqref="G41:G44">
    <cfRule type="cellIs" dxfId="152" priority="16" operator="between">
      <formula>9999</formula>
      <formula>-9999</formula>
    </cfRule>
  </conditionalFormatting>
  <conditionalFormatting sqref="H26">
    <cfRule type="cellIs" dxfId="151" priority="14" operator="between">
      <formula>9999</formula>
      <formula>-9999</formula>
    </cfRule>
  </conditionalFormatting>
  <conditionalFormatting sqref="H19:H20 H22:H25">
    <cfRule type="cellIs" dxfId="150" priority="11" operator="between">
      <formula>9999</formula>
      <formula>-9999</formula>
    </cfRule>
  </conditionalFormatting>
  <conditionalFormatting sqref="H21">
    <cfRule type="cellIs" dxfId="149" priority="7" operator="between">
      <formula>9999</formula>
      <formula>-9999</formula>
    </cfRule>
  </conditionalFormatting>
  <conditionalFormatting sqref="H39">
    <cfRule type="cellIs" dxfId="148" priority="4" operator="between">
      <formula>9999</formula>
      <formula>-9999</formula>
    </cfRule>
  </conditionalFormatting>
  <conditionalFormatting sqref="H28">
    <cfRule type="cellIs" dxfId="147" priority="3" operator="between">
      <formula>9999</formula>
      <formula>-9999</formula>
    </cfRule>
  </conditionalFormatting>
  <conditionalFormatting sqref="E34">
    <cfRule type="cellIs" dxfId="146" priority="2" operator="between">
      <formula>9999</formula>
      <formula>-9999</formula>
    </cfRule>
  </conditionalFormatting>
  <conditionalFormatting sqref="G34:G35 E35">
    <cfRule type="cellIs" dxfId="145" priority="1" operator="between">
      <formula>9999</formula>
      <formula>-9999</formula>
    </cfRule>
  </conditionalFormatting>
  <hyperlinks>
    <hyperlink ref="A5" location="Índice!A75" display="Índice"/>
  </hyperlinks>
  <printOptions horizontalCentered="1"/>
  <pageMargins left="0.59055118110236227" right="0.43307086614173229" top="0.51181102362204722" bottom="0.51181102362204722" header="0" footer="0.19685039370078741"/>
  <pageSetup paperSize="9" scale="95" orientation="portrait" r:id="rId1"/>
  <headerFooter scaleWithDoc="0"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5:I52"/>
  <sheetViews>
    <sheetView showGridLines="0" topLeftCell="A19" zoomScale="120" zoomScaleNormal="120" zoomScalePageLayoutView="120" workbookViewId="0">
      <selection activeCell="A52" sqref="A52:H52"/>
    </sheetView>
  </sheetViews>
  <sheetFormatPr defaultColWidth="8.85546875" defaultRowHeight="12.75" x14ac:dyDescent="0.2"/>
  <cols>
    <col min="1" max="1" width="45.7109375" style="17" customWidth="1"/>
    <col min="2" max="8" width="5.7109375" style="17" customWidth="1"/>
    <col min="9" max="16384" width="8.85546875" style="17"/>
  </cols>
  <sheetData>
    <row r="5" spans="1:8" x14ac:dyDescent="0.2">
      <c r="A5" s="147" t="s">
        <v>203</v>
      </c>
    </row>
    <row r="6" spans="1:8" ht="18.75" x14ac:dyDescent="0.3">
      <c r="A6" s="26" t="s">
        <v>201</v>
      </c>
    </row>
    <row r="8" spans="1:8" ht="18" customHeight="1" x14ac:dyDescent="0.2">
      <c r="A8" s="282" t="s">
        <v>1127</v>
      </c>
      <c r="B8" s="18"/>
      <c r="C8" s="18"/>
      <c r="D8" s="18"/>
      <c r="E8" s="18"/>
      <c r="F8" s="18"/>
      <c r="G8" s="18"/>
      <c r="H8" s="18"/>
    </row>
    <row r="9" spans="1:8" ht="13.5" customHeight="1" x14ac:dyDescent="0.2">
      <c r="A9" s="24"/>
      <c r="B9" s="335">
        <v>2013</v>
      </c>
      <c r="C9" s="335">
        <v>2014</v>
      </c>
      <c r="D9" s="265">
        <v>2015</v>
      </c>
      <c r="E9" s="251">
        <v>2016</v>
      </c>
      <c r="F9" s="251">
        <v>2017</v>
      </c>
      <c r="G9" s="251">
        <v>2018</v>
      </c>
      <c r="H9" s="251">
        <v>2019</v>
      </c>
    </row>
    <row r="10" spans="1:8" ht="13.5" customHeight="1" x14ac:dyDescent="0.2">
      <c r="A10" s="25"/>
      <c r="B10" s="336"/>
      <c r="C10" s="336"/>
      <c r="D10" s="250" t="s">
        <v>3</v>
      </c>
      <c r="E10" s="250" t="s">
        <v>3</v>
      </c>
      <c r="F10" s="250" t="s">
        <v>3</v>
      </c>
      <c r="G10" s="250" t="s">
        <v>3</v>
      </c>
      <c r="H10" s="250" t="s">
        <v>1161</v>
      </c>
    </row>
    <row r="11" spans="1:8" ht="12" customHeight="1" x14ac:dyDescent="0.2">
      <c r="A11" s="117" t="s">
        <v>1128</v>
      </c>
      <c r="B11" s="35"/>
      <c r="C11" s="35"/>
      <c r="D11" s="35"/>
      <c r="E11" s="145"/>
      <c r="F11" s="145"/>
      <c r="G11" s="145"/>
      <c r="H11" s="145"/>
    </row>
    <row r="12" spans="1:8" ht="12" customHeight="1" x14ac:dyDescent="0.2">
      <c r="A12" s="20" t="s">
        <v>1129</v>
      </c>
      <c r="B12" s="35">
        <v>294.8</v>
      </c>
      <c r="C12" s="35">
        <v>295.5</v>
      </c>
      <c r="D12" s="35">
        <v>272.39999999999998</v>
      </c>
      <c r="E12" s="35">
        <v>268.8</v>
      </c>
      <c r="F12" s="35">
        <v>259.5</v>
      </c>
      <c r="G12" s="145" t="s">
        <v>177</v>
      </c>
      <c r="H12" s="309" t="s">
        <v>177</v>
      </c>
    </row>
    <row r="13" spans="1:8" ht="12" customHeight="1" x14ac:dyDescent="0.2">
      <c r="A13" s="20" t="s">
        <v>826</v>
      </c>
      <c r="B13" s="35">
        <v>4227.3</v>
      </c>
      <c r="C13" s="35">
        <v>2579.3000000000002</v>
      </c>
      <c r="D13" s="35">
        <v>1474.7</v>
      </c>
      <c r="E13" s="35">
        <v>815.8</v>
      </c>
      <c r="F13" s="35">
        <v>890.4</v>
      </c>
      <c r="G13" s="145" t="s">
        <v>177</v>
      </c>
      <c r="H13" s="309" t="s">
        <v>177</v>
      </c>
    </row>
    <row r="14" spans="1:8" ht="12" customHeight="1" x14ac:dyDescent="0.2">
      <c r="A14" s="91" t="s">
        <v>1130</v>
      </c>
      <c r="B14" s="35">
        <v>4225.5</v>
      </c>
      <c r="C14" s="35">
        <v>2577.6</v>
      </c>
      <c r="D14" s="35">
        <v>1473.1</v>
      </c>
      <c r="E14" s="35">
        <v>814.4</v>
      </c>
      <c r="F14" s="35">
        <v>888.9</v>
      </c>
      <c r="G14" s="145" t="s">
        <v>177</v>
      </c>
      <c r="H14" s="309" t="s">
        <v>177</v>
      </c>
    </row>
    <row r="15" spans="1:8" ht="12" customHeight="1" x14ac:dyDescent="0.2">
      <c r="A15" s="20" t="s">
        <v>1131</v>
      </c>
      <c r="B15" s="35">
        <v>11</v>
      </c>
      <c r="C15" s="35">
        <v>12.1</v>
      </c>
      <c r="D15" s="35">
        <v>16.399999999999999</v>
      </c>
      <c r="E15" s="35">
        <v>19.100000000000001</v>
      </c>
      <c r="F15" s="35">
        <v>25.9</v>
      </c>
      <c r="G15" s="145" t="s">
        <v>177</v>
      </c>
      <c r="H15" s="309" t="s">
        <v>177</v>
      </c>
    </row>
    <row r="16" spans="1:8" ht="12" customHeight="1" x14ac:dyDescent="0.2">
      <c r="A16" s="20" t="s">
        <v>362</v>
      </c>
      <c r="B16" s="35">
        <v>267.8</v>
      </c>
      <c r="C16" s="35">
        <v>232</v>
      </c>
      <c r="D16" s="35">
        <v>274.10000000000002</v>
      </c>
      <c r="E16" s="35">
        <v>295</v>
      </c>
      <c r="F16" s="35">
        <v>222.9</v>
      </c>
      <c r="G16" s="145" t="s">
        <v>177</v>
      </c>
      <c r="H16" s="309" t="s">
        <v>177</v>
      </c>
    </row>
    <row r="17" spans="1:9" ht="12" customHeight="1" x14ac:dyDescent="0.2">
      <c r="A17" s="20" t="s">
        <v>1132</v>
      </c>
      <c r="B17" s="35">
        <v>549.6</v>
      </c>
      <c r="C17" s="35">
        <v>568.1</v>
      </c>
      <c r="D17" s="35">
        <v>627.9</v>
      </c>
      <c r="E17" s="35">
        <v>679.30000000000007</v>
      </c>
      <c r="F17" s="35">
        <v>655.9</v>
      </c>
      <c r="G17" s="145" t="s">
        <v>177</v>
      </c>
      <c r="H17" s="309" t="s">
        <v>177</v>
      </c>
    </row>
    <row r="18" spans="1:9" ht="12" customHeight="1" x14ac:dyDescent="0.2">
      <c r="A18" s="91" t="s">
        <v>1133</v>
      </c>
      <c r="B18" s="35">
        <v>234.2</v>
      </c>
      <c r="C18" s="35">
        <v>249.1</v>
      </c>
      <c r="D18" s="35">
        <v>290</v>
      </c>
      <c r="E18" s="35">
        <v>320.3</v>
      </c>
      <c r="F18" s="35">
        <v>294.8</v>
      </c>
      <c r="G18" s="145" t="s">
        <v>177</v>
      </c>
      <c r="H18" s="309" t="s">
        <v>177</v>
      </c>
    </row>
    <row r="19" spans="1:9" ht="12" customHeight="1" x14ac:dyDescent="0.2">
      <c r="A19" s="91" t="s">
        <v>1134</v>
      </c>
      <c r="B19" s="35">
        <v>43.4</v>
      </c>
      <c r="C19" s="35">
        <v>21.8</v>
      </c>
      <c r="D19" s="35">
        <v>36.5</v>
      </c>
      <c r="E19" s="35">
        <v>41.6</v>
      </c>
      <c r="F19" s="35">
        <v>39.5</v>
      </c>
      <c r="G19" s="145" t="s">
        <v>177</v>
      </c>
      <c r="H19" s="309" t="s">
        <v>177</v>
      </c>
    </row>
    <row r="20" spans="1:9" ht="12" customHeight="1" x14ac:dyDescent="0.2">
      <c r="A20" s="91" t="s">
        <v>1135</v>
      </c>
      <c r="B20" s="35">
        <v>11.2</v>
      </c>
      <c r="C20" s="35">
        <v>12.5</v>
      </c>
      <c r="D20" s="35">
        <v>11.9</v>
      </c>
      <c r="E20" s="35">
        <v>14.3</v>
      </c>
      <c r="F20" s="35">
        <v>23.4</v>
      </c>
      <c r="G20" s="145" t="s">
        <v>177</v>
      </c>
      <c r="H20" s="309" t="s">
        <v>177</v>
      </c>
    </row>
    <row r="21" spans="1:9" ht="12" customHeight="1" x14ac:dyDescent="0.2">
      <c r="A21" s="91" t="s">
        <v>613</v>
      </c>
      <c r="B21" s="35">
        <v>156.80000000000001</v>
      </c>
      <c r="C21" s="35">
        <v>177.4</v>
      </c>
      <c r="D21" s="35">
        <v>181.4</v>
      </c>
      <c r="E21" s="35">
        <v>189.1</v>
      </c>
      <c r="F21" s="35">
        <v>185.1</v>
      </c>
      <c r="G21" s="145" t="s">
        <v>177</v>
      </c>
      <c r="H21" s="309" t="s">
        <v>177</v>
      </c>
    </row>
    <row r="22" spans="1:9" ht="12" customHeight="1" x14ac:dyDescent="0.2">
      <c r="A22" s="91" t="s">
        <v>1136</v>
      </c>
      <c r="B22" s="35">
        <v>41.6</v>
      </c>
      <c r="C22" s="35">
        <v>48.1</v>
      </c>
      <c r="D22" s="35">
        <v>50.2</v>
      </c>
      <c r="E22" s="35">
        <v>48.9</v>
      </c>
      <c r="F22" s="35">
        <v>51.1</v>
      </c>
      <c r="G22" s="145" t="s">
        <v>177</v>
      </c>
      <c r="H22" s="309" t="s">
        <v>177</v>
      </c>
    </row>
    <row r="23" spans="1:9" ht="12" customHeight="1" x14ac:dyDescent="0.2">
      <c r="A23" s="91" t="s">
        <v>442</v>
      </c>
      <c r="B23" s="35">
        <v>62.4</v>
      </c>
      <c r="C23" s="35">
        <v>59.2</v>
      </c>
      <c r="D23" s="35">
        <v>57.9</v>
      </c>
      <c r="E23" s="35">
        <v>65.099999999999994</v>
      </c>
      <c r="F23" s="35">
        <v>62</v>
      </c>
      <c r="G23" s="145" t="s">
        <v>177</v>
      </c>
      <c r="H23" s="309" t="s">
        <v>177</v>
      </c>
    </row>
    <row r="24" spans="1:9" ht="12" customHeight="1" x14ac:dyDescent="0.2">
      <c r="A24" s="20" t="s">
        <v>1137</v>
      </c>
      <c r="B24" s="35">
        <v>307.10000000000002</v>
      </c>
      <c r="C24" s="35">
        <v>349.7</v>
      </c>
      <c r="D24" s="35">
        <v>385.6</v>
      </c>
      <c r="E24" s="35">
        <v>408.8</v>
      </c>
      <c r="F24" s="35">
        <v>441</v>
      </c>
      <c r="G24" s="145" t="s">
        <v>177</v>
      </c>
      <c r="H24" s="309" t="s">
        <v>177</v>
      </c>
    </row>
    <row r="25" spans="1:9" ht="12" customHeight="1" x14ac:dyDescent="0.2">
      <c r="A25" s="20" t="s">
        <v>1138</v>
      </c>
      <c r="B25" s="35">
        <v>-5</v>
      </c>
      <c r="C25" s="35">
        <v>4.7000000000000011</v>
      </c>
      <c r="D25" s="35">
        <v>32.200000000000003</v>
      </c>
      <c r="E25" s="35">
        <v>9.8999999999999986</v>
      </c>
      <c r="F25" s="35">
        <v>5</v>
      </c>
      <c r="G25" s="145" t="s">
        <v>177</v>
      </c>
      <c r="H25" s="309" t="s">
        <v>177</v>
      </c>
    </row>
    <row r="26" spans="1:9" ht="12" customHeight="1" x14ac:dyDescent="0.2">
      <c r="A26" s="91" t="s">
        <v>1139</v>
      </c>
      <c r="B26" s="35">
        <v>8.9</v>
      </c>
      <c r="C26" s="35">
        <v>13.4</v>
      </c>
      <c r="D26" s="35">
        <v>22.6</v>
      </c>
      <c r="E26" s="35">
        <v>5.0999999999999996</v>
      </c>
      <c r="F26" s="35">
        <v>5.8</v>
      </c>
      <c r="G26" s="145" t="s">
        <v>177</v>
      </c>
      <c r="H26" s="309" t="s">
        <v>177</v>
      </c>
    </row>
    <row r="27" spans="1:9" ht="12" customHeight="1" x14ac:dyDescent="0.2">
      <c r="A27" s="91" t="s">
        <v>1140</v>
      </c>
      <c r="B27" s="35">
        <v>-13.9</v>
      </c>
      <c r="C27" s="35">
        <v>-8.6999999999999993</v>
      </c>
      <c r="D27" s="35">
        <v>9.6</v>
      </c>
      <c r="E27" s="35">
        <v>4.8</v>
      </c>
      <c r="F27" s="35">
        <v>-0.8</v>
      </c>
      <c r="G27" s="145" t="s">
        <v>177</v>
      </c>
      <c r="H27" s="309" t="s">
        <v>177</v>
      </c>
    </row>
    <row r="28" spans="1:9" ht="12" customHeight="1" x14ac:dyDescent="0.2">
      <c r="A28" s="20" t="s">
        <v>1141</v>
      </c>
      <c r="B28" s="35">
        <v>-15</v>
      </c>
      <c r="C28" s="35">
        <v>0.4</v>
      </c>
      <c r="D28" s="35">
        <v>9.1999999999999993</v>
      </c>
      <c r="E28" s="35">
        <v>6.8</v>
      </c>
      <c r="F28" s="35">
        <v>-13.4</v>
      </c>
      <c r="G28" s="145" t="s">
        <v>177</v>
      </c>
      <c r="H28" s="309" t="s">
        <v>177</v>
      </c>
    </row>
    <row r="29" spans="1:9" ht="15" customHeight="1" x14ac:dyDescent="0.2">
      <c r="A29" s="117" t="s">
        <v>1143</v>
      </c>
      <c r="B29" s="202">
        <v>5637.5999999999995</v>
      </c>
      <c r="C29" s="202">
        <v>4041.6</v>
      </c>
      <c r="D29" s="202">
        <v>3092.6</v>
      </c>
      <c r="E29" s="202">
        <v>2503.5</v>
      </c>
      <c r="F29" s="202">
        <v>2487.2999999999997</v>
      </c>
      <c r="G29" s="202">
        <v>3090</v>
      </c>
      <c r="H29" s="203">
        <v>3145</v>
      </c>
      <c r="I29" s="23"/>
    </row>
    <row r="30" spans="1:9" ht="12" customHeight="1" x14ac:dyDescent="0.2">
      <c r="A30" s="294" t="s">
        <v>1144</v>
      </c>
      <c r="B30" s="310">
        <v>1403.2</v>
      </c>
      <c r="C30" s="310">
        <v>1450.6</v>
      </c>
      <c r="D30" s="310">
        <v>1596.9</v>
      </c>
      <c r="E30" s="310">
        <v>1684</v>
      </c>
      <c r="F30" s="310">
        <v>1592.6</v>
      </c>
      <c r="G30" s="310">
        <v>1863</v>
      </c>
      <c r="H30" s="311">
        <v>2086</v>
      </c>
    </row>
    <row r="31" spans="1:9" ht="12" customHeight="1" x14ac:dyDescent="0.2">
      <c r="A31" s="294" t="s">
        <v>1142</v>
      </c>
      <c r="B31" s="310">
        <v>4234.3999999999996</v>
      </c>
      <c r="C31" s="310">
        <v>2591</v>
      </c>
      <c r="D31" s="310">
        <v>1495.6999999999998</v>
      </c>
      <c r="E31" s="310">
        <v>819.5</v>
      </c>
      <c r="F31" s="310">
        <v>894.69999999999993</v>
      </c>
      <c r="G31" s="310">
        <f>+G29-G30</f>
        <v>1227</v>
      </c>
      <c r="H31" s="311">
        <f>+H29-H30</f>
        <v>1059</v>
      </c>
    </row>
    <row r="32" spans="1:9" ht="18" customHeight="1" x14ac:dyDescent="0.2">
      <c r="A32" s="117" t="s">
        <v>1145</v>
      </c>
      <c r="B32" s="35"/>
      <c r="C32" s="35"/>
      <c r="D32" s="35"/>
      <c r="E32" s="35"/>
      <c r="F32" s="35"/>
      <c r="G32" s="35"/>
      <c r="H32" s="92"/>
    </row>
    <row r="33" spans="1:8" ht="12" customHeight="1" x14ac:dyDescent="0.2">
      <c r="A33" s="20" t="s">
        <v>1146</v>
      </c>
      <c r="B33" s="35">
        <v>1768</v>
      </c>
      <c r="C33" s="35">
        <v>1888.2</v>
      </c>
      <c r="D33" s="35">
        <v>1868.6</v>
      </c>
      <c r="E33" s="35">
        <v>1917.6</v>
      </c>
      <c r="F33" s="35">
        <v>1898.6</v>
      </c>
      <c r="G33" s="145" t="s">
        <v>177</v>
      </c>
      <c r="H33" s="309" t="s">
        <v>177</v>
      </c>
    </row>
    <row r="34" spans="1:8" ht="12" customHeight="1" x14ac:dyDescent="0.2">
      <c r="A34" s="91" t="s">
        <v>1147</v>
      </c>
      <c r="B34" s="35">
        <v>897.9</v>
      </c>
      <c r="C34" s="35">
        <v>937.7</v>
      </c>
      <c r="D34" s="35">
        <v>931.19999999999993</v>
      </c>
      <c r="E34" s="35">
        <v>1005.3999999999999</v>
      </c>
      <c r="F34" s="35">
        <v>1023.9999999999999</v>
      </c>
      <c r="G34" s="145" t="s">
        <v>177</v>
      </c>
      <c r="H34" s="309" t="s">
        <v>177</v>
      </c>
    </row>
    <row r="35" spans="1:8" ht="12" customHeight="1" x14ac:dyDescent="0.2">
      <c r="A35" s="91" t="s">
        <v>1148</v>
      </c>
      <c r="B35" s="35">
        <v>870.1</v>
      </c>
      <c r="C35" s="35">
        <v>950.5</v>
      </c>
      <c r="D35" s="35">
        <v>937.4</v>
      </c>
      <c r="E35" s="35">
        <v>912.2</v>
      </c>
      <c r="F35" s="35">
        <v>874.6</v>
      </c>
      <c r="G35" s="145" t="s">
        <v>177</v>
      </c>
      <c r="H35" s="309" t="s">
        <v>177</v>
      </c>
    </row>
    <row r="36" spans="1:8" ht="12" customHeight="1" x14ac:dyDescent="0.2">
      <c r="A36" s="20" t="s">
        <v>1149</v>
      </c>
      <c r="B36" s="35">
        <v>644.4</v>
      </c>
      <c r="C36" s="35">
        <v>666.4</v>
      </c>
      <c r="D36" s="35">
        <v>593.1</v>
      </c>
      <c r="E36" s="35">
        <v>658.4</v>
      </c>
      <c r="F36" s="35">
        <v>559.5</v>
      </c>
      <c r="G36" s="145" t="s">
        <v>177</v>
      </c>
      <c r="H36" s="309" t="s">
        <v>177</v>
      </c>
    </row>
    <row r="37" spans="1:8" ht="12" customHeight="1" x14ac:dyDescent="0.2">
      <c r="A37" s="91" t="s">
        <v>446</v>
      </c>
      <c r="B37" s="35">
        <v>622.9</v>
      </c>
      <c r="C37" s="35">
        <v>636.5</v>
      </c>
      <c r="D37" s="35">
        <v>572.1</v>
      </c>
      <c r="E37" s="35">
        <v>632.29999999999995</v>
      </c>
      <c r="F37" s="35">
        <v>533.1</v>
      </c>
      <c r="G37" s="145" t="s">
        <v>177</v>
      </c>
      <c r="H37" s="309" t="s">
        <v>177</v>
      </c>
    </row>
    <row r="38" spans="1:8" ht="12" customHeight="1" x14ac:dyDescent="0.2">
      <c r="A38" s="98" t="s">
        <v>1150</v>
      </c>
      <c r="B38" s="35">
        <v>561.5</v>
      </c>
      <c r="C38" s="35">
        <v>594.4</v>
      </c>
      <c r="D38" s="35">
        <v>566.5</v>
      </c>
      <c r="E38" s="35">
        <v>627.5</v>
      </c>
      <c r="F38" s="35">
        <v>521.70000000000005</v>
      </c>
      <c r="G38" s="145" t="s">
        <v>177</v>
      </c>
      <c r="H38" s="309" t="s">
        <v>177</v>
      </c>
    </row>
    <row r="39" spans="1:8" ht="12" customHeight="1" x14ac:dyDescent="0.2">
      <c r="A39" s="98" t="s">
        <v>581</v>
      </c>
      <c r="B39" s="35">
        <v>61.399999999999977</v>
      </c>
      <c r="C39" s="35">
        <v>42.100000000000023</v>
      </c>
      <c r="D39" s="35">
        <v>5.6000000000000227</v>
      </c>
      <c r="E39" s="35">
        <v>4.7999999999999545</v>
      </c>
      <c r="F39" s="35">
        <v>11.399999999999977</v>
      </c>
      <c r="G39" s="145" t="s">
        <v>177</v>
      </c>
      <c r="H39" s="309" t="s">
        <v>177</v>
      </c>
    </row>
    <row r="40" spans="1:8" ht="12" customHeight="1" x14ac:dyDescent="0.2">
      <c r="A40" s="91" t="s">
        <v>447</v>
      </c>
      <c r="B40" s="35">
        <v>21.5</v>
      </c>
      <c r="C40" s="35">
        <v>29.899999999999977</v>
      </c>
      <c r="D40" s="35">
        <v>21</v>
      </c>
      <c r="E40" s="35">
        <v>26.100000000000023</v>
      </c>
      <c r="F40" s="35">
        <v>26.399999999999977</v>
      </c>
      <c r="G40" s="145" t="s">
        <v>177</v>
      </c>
      <c r="H40" s="309" t="s">
        <v>177</v>
      </c>
    </row>
    <row r="41" spans="1:8" ht="12" customHeight="1" x14ac:dyDescent="0.2">
      <c r="A41" s="20" t="s">
        <v>1151</v>
      </c>
      <c r="B41" s="35">
        <v>2412.4</v>
      </c>
      <c r="C41" s="35">
        <v>2554.6</v>
      </c>
      <c r="D41" s="35">
        <v>2461.6999999999998</v>
      </c>
      <c r="E41" s="35">
        <v>2576</v>
      </c>
      <c r="F41" s="35">
        <v>2458.1</v>
      </c>
      <c r="G41" s="145" t="s">
        <v>177</v>
      </c>
      <c r="H41" s="309" t="s">
        <v>177</v>
      </c>
    </row>
    <row r="42" spans="1:8" ht="12" customHeight="1" x14ac:dyDescent="0.2">
      <c r="A42" s="20" t="s">
        <v>1152</v>
      </c>
      <c r="B42" s="35">
        <v>5302.2</v>
      </c>
      <c r="C42" s="35">
        <v>3893</v>
      </c>
      <c r="D42" s="35">
        <v>2323.6999999999998</v>
      </c>
      <c r="E42" s="35">
        <v>1450.4</v>
      </c>
      <c r="F42" s="35">
        <v>1519.4</v>
      </c>
      <c r="G42" s="145" t="s">
        <v>177</v>
      </c>
      <c r="H42" s="309" t="s">
        <v>177</v>
      </c>
    </row>
    <row r="43" spans="1:8" ht="12" customHeight="1" x14ac:dyDescent="0.2">
      <c r="A43" s="91" t="s">
        <v>1153</v>
      </c>
      <c r="B43" s="35">
        <v>5216.5</v>
      </c>
      <c r="C43" s="35">
        <v>3823.5</v>
      </c>
      <c r="D43" s="35">
        <v>2276</v>
      </c>
      <c r="E43" s="35">
        <v>1400</v>
      </c>
      <c r="F43" s="35">
        <v>1488</v>
      </c>
      <c r="G43" s="145" t="s">
        <v>177</v>
      </c>
      <c r="H43" s="309" t="s">
        <v>177</v>
      </c>
    </row>
    <row r="44" spans="1:8" ht="12" customHeight="1" x14ac:dyDescent="0.2">
      <c r="A44" s="91" t="s">
        <v>1154</v>
      </c>
      <c r="B44" s="35">
        <v>85.7</v>
      </c>
      <c r="C44" s="35">
        <v>69.5</v>
      </c>
      <c r="D44" s="35">
        <v>47.7</v>
      </c>
      <c r="E44" s="35">
        <v>50.4</v>
      </c>
      <c r="F44" s="35">
        <v>31.4</v>
      </c>
      <c r="G44" s="145" t="s">
        <v>177</v>
      </c>
      <c r="H44" s="309" t="s">
        <v>177</v>
      </c>
    </row>
    <row r="45" spans="1:8" ht="12" customHeight="1" x14ac:dyDescent="0.2">
      <c r="A45" s="20" t="s">
        <v>1155</v>
      </c>
      <c r="B45" s="35">
        <v>7714.6</v>
      </c>
      <c r="C45" s="35">
        <v>6447.6</v>
      </c>
      <c r="D45" s="35">
        <v>4785.3999999999996</v>
      </c>
      <c r="E45" s="35">
        <v>4026.4</v>
      </c>
      <c r="F45" s="35">
        <v>3977.5</v>
      </c>
      <c r="G45" s="145" t="s">
        <v>177</v>
      </c>
      <c r="H45" s="309" t="s">
        <v>177</v>
      </c>
    </row>
    <row r="46" spans="1:8" ht="12" customHeight="1" x14ac:dyDescent="0.2">
      <c r="A46" s="20" t="s">
        <v>1156</v>
      </c>
      <c r="B46" s="35">
        <v>2077</v>
      </c>
      <c r="C46" s="35">
        <v>2406</v>
      </c>
      <c r="D46" s="35">
        <v>1692.8</v>
      </c>
      <c r="E46" s="35">
        <v>1522.9</v>
      </c>
      <c r="F46" s="35">
        <v>1490.3000000000002</v>
      </c>
      <c r="G46" s="145" t="s">
        <v>177</v>
      </c>
      <c r="H46" s="309" t="s">
        <v>177</v>
      </c>
    </row>
    <row r="47" spans="1:8" ht="12" customHeight="1" x14ac:dyDescent="0.2">
      <c r="A47" s="91" t="s">
        <v>1157</v>
      </c>
      <c r="B47" s="35">
        <v>1043.5</v>
      </c>
      <c r="C47" s="35">
        <v>1274.5999999999999</v>
      </c>
      <c r="D47" s="35">
        <v>785.9</v>
      </c>
      <c r="E47" s="35">
        <v>585.29999999999995</v>
      </c>
      <c r="F47" s="35">
        <v>604.70000000000005</v>
      </c>
      <c r="G47" s="145" t="s">
        <v>177</v>
      </c>
      <c r="H47" s="309" t="s">
        <v>177</v>
      </c>
    </row>
    <row r="48" spans="1:8" ht="12" customHeight="1" x14ac:dyDescent="0.2">
      <c r="A48" s="91" t="s">
        <v>1158</v>
      </c>
      <c r="B48" s="35">
        <v>1033.5</v>
      </c>
      <c r="C48" s="35">
        <v>1131.4000000000001</v>
      </c>
      <c r="D48" s="35">
        <v>906.9</v>
      </c>
      <c r="E48" s="35">
        <v>937.6</v>
      </c>
      <c r="F48" s="35">
        <v>885.6</v>
      </c>
      <c r="G48" s="145" t="s">
        <v>177</v>
      </c>
      <c r="H48" s="309" t="s">
        <v>177</v>
      </c>
    </row>
    <row r="49" spans="1:8" ht="19.5" customHeight="1" x14ac:dyDescent="0.2">
      <c r="A49" s="19" t="s">
        <v>33</v>
      </c>
      <c r="B49" s="35"/>
      <c r="C49" s="35"/>
      <c r="D49" s="35"/>
      <c r="E49" s="35"/>
      <c r="F49" s="35"/>
      <c r="G49" s="35"/>
      <c r="H49" s="35"/>
    </row>
    <row r="50" spans="1:8" ht="12" customHeight="1" x14ac:dyDescent="0.2">
      <c r="A50" s="24" t="s">
        <v>1159</v>
      </c>
      <c r="B50" s="41">
        <v>2.4</v>
      </c>
      <c r="C50" s="41">
        <v>4.7</v>
      </c>
      <c r="D50" s="41">
        <v>3.5</v>
      </c>
      <c r="E50" s="41">
        <v>5.0999999999999996</v>
      </c>
      <c r="F50" s="41">
        <v>-3.5</v>
      </c>
      <c r="G50" s="41">
        <v>-0.7</v>
      </c>
      <c r="H50" s="41">
        <v>5</v>
      </c>
    </row>
    <row r="51" spans="1:8" ht="12" customHeight="1" x14ac:dyDescent="0.2">
      <c r="A51" s="25" t="s">
        <v>1160</v>
      </c>
      <c r="B51" s="42">
        <v>24.890024123740599</v>
      </c>
      <c r="C51" s="42">
        <v>35.891726049089463</v>
      </c>
      <c r="D51" s="42">
        <v>51.636163745715592</v>
      </c>
      <c r="E51" s="42">
        <v>67.265827841022556</v>
      </c>
      <c r="F51" s="42">
        <v>64.029268684919387</v>
      </c>
      <c r="G51" s="42">
        <v>60.291262135922331</v>
      </c>
      <c r="H51" s="42">
        <v>66.327503974562802</v>
      </c>
    </row>
    <row r="52" spans="1:8" ht="30.75" customHeight="1" x14ac:dyDescent="0.2">
      <c r="A52" s="354" t="s">
        <v>1162</v>
      </c>
      <c r="B52" s="354"/>
      <c r="C52" s="354"/>
      <c r="D52" s="354"/>
      <c r="E52" s="354"/>
      <c r="F52" s="354"/>
      <c r="G52" s="354"/>
      <c r="H52" s="354"/>
    </row>
  </sheetData>
  <mergeCells count="3">
    <mergeCell ref="B9:B10"/>
    <mergeCell ref="C9:C10"/>
    <mergeCell ref="A52:H52"/>
  </mergeCells>
  <conditionalFormatting sqref="B11:D13 B29:F49 B15:D27">
    <cfRule type="cellIs" dxfId="144" priority="13" operator="greaterThan">
      <formula>9999</formula>
    </cfRule>
  </conditionalFormatting>
  <conditionalFormatting sqref="E11:F11">
    <cfRule type="cellIs" dxfId="143" priority="11" operator="between">
      <formula>9999</formula>
      <formula>-9999</formula>
    </cfRule>
  </conditionalFormatting>
  <conditionalFormatting sqref="B14:D14">
    <cfRule type="cellIs" dxfId="142" priority="10" operator="greaterThan">
      <formula>9999</formula>
    </cfRule>
  </conditionalFormatting>
  <conditionalFormatting sqref="G29:H32 G49:H49">
    <cfRule type="cellIs" dxfId="141" priority="6" operator="greaterThan">
      <formula>9999</formula>
    </cfRule>
  </conditionalFormatting>
  <conditionalFormatting sqref="G11:H13 G15:H28">
    <cfRule type="cellIs" dxfId="140" priority="5" operator="between">
      <formula>9999</formula>
      <formula>-9999</formula>
    </cfRule>
  </conditionalFormatting>
  <conditionalFormatting sqref="G14:H14">
    <cfRule type="cellIs" dxfId="139" priority="4" operator="between">
      <formula>9999</formula>
      <formula>-9999</formula>
    </cfRule>
  </conditionalFormatting>
  <conditionalFormatting sqref="E12:F27">
    <cfRule type="cellIs" dxfId="138" priority="3" operator="greaterThan">
      <formula>9999</formula>
    </cfRule>
  </conditionalFormatting>
  <conditionalFormatting sqref="B28:F28">
    <cfRule type="cellIs" dxfId="137" priority="2" operator="greaterThan">
      <formula>9999</formula>
    </cfRule>
  </conditionalFormatting>
  <conditionalFormatting sqref="G33:H48">
    <cfRule type="cellIs" dxfId="136" priority="1" operator="between">
      <formula>9999</formula>
      <formula>-9999</formula>
    </cfRule>
  </conditionalFormatting>
  <hyperlinks>
    <hyperlink ref="A5" location="Índice!A75" display="Índice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J59"/>
  <sheetViews>
    <sheetView showGridLines="0" topLeftCell="A37" zoomScale="120" zoomScaleNormal="120" zoomScalePageLayoutView="120" workbookViewId="0">
      <selection activeCell="B58" sqref="B58:F58"/>
    </sheetView>
  </sheetViews>
  <sheetFormatPr defaultColWidth="8.85546875" defaultRowHeight="12.75" x14ac:dyDescent="0.2"/>
  <cols>
    <col min="1" max="1" width="6.140625" style="3" customWidth="1"/>
    <col min="2" max="2" width="12.85546875" style="3" customWidth="1"/>
    <col min="3" max="6" width="14.7109375" style="3" customWidth="1"/>
    <col min="7" max="16384" width="8.85546875" style="2"/>
  </cols>
  <sheetData>
    <row r="1" spans="1:10" s="17" customFormat="1" x14ac:dyDescent="0.2"/>
    <row r="2" spans="1:10" s="17" customFormat="1" x14ac:dyDescent="0.2"/>
    <row r="3" spans="1:10" s="17" customFormat="1" x14ac:dyDescent="0.2"/>
    <row r="4" spans="1:10" s="17" customFormat="1" x14ac:dyDescent="0.2"/>
    <row r="5" spans="1:10" s="17" customFormat="1" x14ac:dyDescent="0.2">
      <c r="A5" s="147" t="s">
        <v>203</v>
      </c>
      <c r="B5" s="147"/>
    </row>
    <row r="6" spans="1:10" s="17" customFormat="1" ht="18.75" x14ac:dyDescent="0.3">
      <c r="A6" s="26" t="s">
        <v>201</v>
      </c>
    </row>
    <row r="7" spans="1:10" s="17" customFormat="1" x14ac:dyDescent="0.2"/>
    <row r="8" spans="1:10" s="17" customFormat="1" ht="18" customHeight="1" x14ac:dyDescent="0.2">
      <c r="A8" s="282" t="s">
        <v>1163</v>
      </c>
      <c r="B8" s="18"/>
      <c r="C8" s="18"/>
      <c r="D8" s="18"/>
      <c r="E8" s="18"/>
      <c r="F8" s="18"/>
      <c r="G8" s="18"/>
      <c r="H8" s="18"/>
      <c r="I8" s="18"/>
      <c r="J8" s="18"/>
    </row>
    <row r="9" spans="1:10" s="17" customFormat="1" ht="13.5" customHeight="1" x14ac:dyDescent="0.2">
      <c r="A9" s="24"/>
      <c r="B9" s="24"/>
      <c r="C9" s="262" t="s">
        <v>451</v>
      </c>
      <c r="D9" s="262" t="s">
        <v>452</v>
      </c>
      <c r="E9" s="262" t="s">
        <v>453</v>
      </c>
      <c r="F9" s="262" t="s">
        <v>454</v>
      </c>
    </row>
    <row r="10" spans="1:10" s="17" customFormat="1" ht="13.5" customHeight="1" x14ac:dyDescent="0.2">
      <c r="A10" s="25"/>
      <c r="B10" s="25"/>
      <c r="C10" s="44" t="s">
        <v>35</v>
      </c>
      <c r="D10" s="44" t="s">
        <v>36</v>
      </c>
      <c r="E10" s="44" t="s">
        <v>36</v>
      </c>
      <c r="F10" s="44" t="s">
        <v>37</v>
      </c>
    </row>
    <row r="11" spans="1:10" s="17" customFormat="1" ht="12" customHeight="1" x14ac:dyDescent="0.2">
      <c r="A11" s="30">
        <v>2005</v>
      </c>
      <c r="B11" s="19" t="s">
        <v>38</v>
      </c>
      <c r="C11" s="76" t="s">
        <v>177</v>
      </c>
      <c r="D11" s="45">
        <v>0.86132644272178815</v>
      </c>
      <c r="E11" s="45">
        <v>0.86132644272178815</v>
      </c>
      <c r="F11" s="45">
        <v>1.1144076995441177</v>
      </c>
    </row>
    <row r="12" spans="1:10" s="17" customFormat="1" ht="12" customHeight="1" x14ac:dyDescent="0.2">
      <c r="A12" s="30">
        <v>2006</v>
      </c>
      <c r="B12" s="19" t="s">
        <v>38</v>
      </c>
      <c r="C12" s="76" t="s">
        <v>177</v>
      </c>
      <c r="D12" s="45">
        <v>7.2587532023911105</v>
      </c>
      <c r="E12" s="45">
        <v>7.2587532023911105</v>
      </c>
      <c r="F12" s="45">
        <v>3.9361625992986538</v>
      </c>
    </row>
    <row r="13" spans="1:10" s="17" customFormat="1" ht="12" customHeight="1" x14ac:dyDescent="0.2">
      <c r="A13" s="30">
        <v>2007</v>
      </c>
      <c r="B13" s="19" t="s">
        <v>38</v>
      </c>
      <c r="C13" s="76" t="s">
        <v>177</v>
      </c>
      <c r="D13" s="45">
        <v>8.5987261146496898</v>
      </c>
      <c r="E13" s="45">
        <v>8.5987261146496898</v>
      </c>
      <c r="F13" s="45">
        <v>10.300902017489499</v>
      </c>
    </row>
    <row r="14" spans="1:10" s="17" customFormat="1" ht="12" customHeight="1" x14ac:dyDescent="0.2">
      <c r="A14" s="30">
        <v>2008</v>
      </c>
      <c r="B14" s="19" t="s">
        <v>38</v>
      </c>
      <c r="C14" s="76" t="s">
        <v>177</v>
      </c>
      <c r="D14" s="45">
        <v>7.4780058651026327</v>
      </c>
      <c r="E14" s="45">
        <v>7.4780058651026327</v>
      </c>
      <c r="F14" s="45">
        <v>9.03926587177728</v>
      </c>
    </row>
    <row r="15" spans="1:10" s="17" customFormat="1" ht="12" customHeight="1" x14ac:dyDescent="0.2">
      <c r="A15" s="30">
        <v>2009</v>
      </c>
      <c r="B15" s="19" t="s">
        <v>38</v>
      </c>
      <c r="C15" s="76" t="s">
        <v>177</v>
      </c>
      <c r="D15" s="45">
        <v>1.7735334242837686</v>
      </c>
      <c r="E15" s="45">
        <v>1.7735334242837686</v>
      </c>
      <c r="F15" s="45">
        <v>0.69273487147192281</v>
      </c>
    </row>
    <row r="16" spans="1:10" s="17" customFormat="1" ht="12" customHeight="1" x14ac:dyDescent="0.2">
      <c r="A16" s="30">
        <v>2010</v>
      </c>
      <c r="B16" s="19" t="s">
        <v>38</v>
      </c>
      <c r="C16" s="76" t="s">
        <v>177</v>
      </c>
      <c r="D16" s="45">
        <v>9.1823056300268213</v>
      </c>
      <c r="E16" s="45">
        <v>9.1823056300268213</v>
      </c>
      <c r="F16" s="45">
        <v>6.7659768023652145</v>
      </c>
    </row>
    <row r="17" spans="1:6" s="17" customFormat="1" ht="12" customHeight="1" x14ac:dyDescent="0.2">
      <c r="A17" s="30">
        <v>2011</v>
      </c>
      <c r="B17" s="19" t="s">
        <v>38</v>
      </c>
      <c r="C17" s="76" t="s">
        <v>177</v>
      </c>
      <c r="D17" s="45">
        <v>17.372621240024543</v>
      </c>
      <c r="E17" s="45">
        <v>17.372621240024543</v>
      </c>
      <c r="F17" s="45">
        <v>13.499840238577065</v>
      </c>
    </row>
    <row r="18" spans="1:6" s="17" customFormat="1" ht="12" customHeight="1" x14ac:dyDescent="0.2">
      <c r="A18" s="30">
        <v>2012</v>
      </c>
      <c r="B18" s="19" t="s">
        <v>38</v>
      </c>
      <c r="C18" s="76" t="s">
        <v>177</v>
      </c>
      <c r="D18" s="45">
        <v>9.0898535564853269</v>
      </c>
      <c r="E18" s="45">
        <v>9.0898535564853269</v>
      </c>
      <c r="F18" s="45">
        <v>11.800309670154352</v>
      </c>
    </row>
    <row r="19" spans="1:6" s="17" customFormat="1" ht="12" customHeight="1" x14ac:dyDescent="0.2">
      <c r="A19" s="30">
        <v>2013</v>
      </c>
      <c r="B19" s="19" t="s">
        <v>38</v>
      </c>
      <c r="C19" s="76" t="s">
        <v>177</v>
      </c>
      <c r="D19" s="45">
        <v>4.0000000000000036</v>
      </c>
      <c r="E19" s="45">
        <v>4.0000000000000036</v>
      </c>
      <c r="F19" s="45">
        <v>8.052630910015246</v>
      </c>
    </row>
    <row r="20" spans="1:6" s="17" customFormat="1" ht="12" customHeight="1" x14ac:dyDescent="0.2">
      <c r="A20" s="30">
        <v>2014</v>
      </c>
      <c r="B20" s="19" t="s">
        <v>38</v>
      </c>
      <c r="C20" s="76" t="s">
        <v>177</v>
      </c>
      <c r="D20" s="45">
        <v>0.28846153846153744</v>
      </c>
      <c r="E20" s="45">
        <v>0.28846153846153744</v>
      </c>
      <c r="F20" s="45">
        <v>0.4516493265586119</v>
      </c>
    </row>
    <row r="21" spans="1:6" s="17" customFormat="1" ht="12" customHeight="1" x14ac:dyDescent="0.2">
      <c r="A21" s="30">
        <v>2015</v>
      </c>
      <c r="B21" s="19" t="s">
        <v>38</v>
      </c>
      <c r="C21" s="76" t="s">
        <v>177</v>
      </c>
      <c r="D21" s="45">
        <v>-0.67372473532242294</v>
      </c>
      <c r="E21" s="45">
        <v>-0.67372473532242294</v>
      </c>
      <c r="F21" s="45">
        <v>0.5527960262778242</v>
      </c>
    </row>
    <row r="22" spans="1:6" s="17" customFormat="1" ht="12" customHeight="1" x14ac:dyDescent="0.2">
      <c r="A22" s="30">
        <v>2016</v>
      </c>
      <c r="B22" s="19" t="s">
        <v>38</v>
      </c>
      <c r="C22" s="76" t="s">
        <v>177</v>
      </c>
      <c r="D22" s="45">
        <v>0</v>
      </c>
      <c r="E22" s="45">
        <v>0</v>
      </c>
      <c r="F22" s="45">
        <v>-1.3385387618516376</v>
      </c>
    </row>
    <row r="23" spans="1:6" s="17" customFormat="1" ht="12" customHeight="1" x14ac:dyDescent="0.2">
      <c r="A23" s="30">
        <v>2017</v>
      </c>
      <c r="B23" s="19" t="s">
        <v>38</v>
      </c>
      <c r="C23" s="76" t="s">
        <v>177</v>
      </c>
      <c r="D23" s="45">
        <v>0.77145612343296754</v>
      </c>
      <c r="E23" s="45">
        <v>0.77145612343296754</v>
      </c>
      <c r="F23" s="45">
        <v>0.55721553743033336</v>
      </c>
    </row>
    <row r="24" spans="1:6" s="17" customFormat="1" ht="12" customHeight="1" x14ac:dyDescent="0.2">
      <c r="A24" s="31">
        <v>2018</v>
      </c>
      <c r="B24" s="32" t="s">
        <v>38</v>
      </c>
      <c r="C24" s="77" t="s">
        <v>177</v>
      </c>
      <c r="D24" s="46">
        <v>2.1363173957273718</v>
      </c>
      <c r="E24" s="46">
        <v>2.1363173957273718</v>
      </c>
      <c r="F24" s="46">
        <v>2.2942430703624783</v>
      </c>
    </row>
    <row r="25" spans="1:6" s="17" customFormat="1" ht="19.5" customHeight="1" x14ac:dyDescent="0.2">
      <c r="A25" s="30">
        <v>2017</v>
      </c>
      <c r="B25" s="19" t="s">
        <v>39</v>
      </c>
      <c r="C25" s="45">
        <v>-9.6432015429126494E-2</v>
      </c>
      <c r="D25" s="45">
        <v>-9.6432015429126494E-2</v>
      </c>
      <c r="E25" s="45">
        <v>-0.28873917228104951</v>
      </c>
      <c r="F25" s="45">
        <v>-1.2837891715174465</v>
      </c>
    </row>
    <row r="26" spans="1:6" s="17" customFormat="1" ht="12" customHeight="1" x14ac:dyDescent="0.2">
      <c r="A26" s="30"/>
      <c r="B26" s="19" t="s">
        <v>40</v>
      </c>
      <c r="C26" s="45">
        <v>-9.6525096525090781E-2</v>
      </c>
      <c r="D26" s="45">
        <v>-0.19286403085825299</v>
      </c>
      <c r="E26" s="45">
        <v>0.19361084220717029</v>
      </c>
      <c r="F26" s="45">
        <v>-1.1417165668662799</v>
      </c>
    </row>
    <row r="27" spans="1:6" s="17" customFormat="1" ht="12" customHeight="1" x14ac:dyDescent="0.2">
      <c r="A27" s="30"/>
      <c r="B27" s="19" t="s">
        <v>41</v>
      </c>
      <c r="C27" s="45">
        <v>0.19323671497584183</v>
      </c>
      <c r="D27" s="45">
        <v>0</v>
      </c>
      <c r="E27" s="45">
        <v>0.29013539651836506</v>
      </c>
      <c r="F27" s="45">
        <v>-0.98337064278861686</v>
      </c>
    </row>
    <row r="28" spans="1:6" s="17" customFormat="1" ht="12" customHeight="1" x14ac:dyDescent="0.2">
      <c r="A28" s="30"/>
      <c r="B28" s="19" t="s">
        <v>42</v>
      </c>
      <c r="C28" s="45">
        <v>0</v>
      </c>
      <c r="D28" s="45">
        <v>0</v>
      </c>
      <c r="E28" s="45">
        <v>0.48449612403100861</v>
      </c>
      <c r="F28" s="45">
        <v>-0.80064051240993361</v>
      </c>
    </row>
    <row r="29" spans="1:6" s="17" customFormat="1" ht="12" customHeight="1" x14ac:dyDescent="0.2">
      <c r="A29" s="30"/>
      <c r="B29" s="19" t="s">
        <v>43</v>
      </c>
      <c r="C29" s="45">
        <v>0.19286403085825299</v>
      </c>
      <c r="D29" s="45">
        <v>0.19286403085825299</v>
      </c>
      <c r="E29" s="45">
        <v>0.87378640776698546</v>
      </c>
      <c r="F29" s="45">
        <v>-0.58531109685693306</v>
      </c>
    </row>
    <row r="30" spans="1:6" s="17" customFormat="1" ht="12" customHeight="1" x14ac:dyDescent="0.2">
      <c r="A30" s="30"/>
      <c r="B30" s="19" t="s">
        <v>44</v>
      </c>
      <c r="C30" s="45">
        <v>-9.6246390760357237E-2</v>
      </c>
      <c r="D30" s="45">
        <v>9.6432015429126494E-2</v>
      </c>
      <c r="E30" s="45">
        <v>0.77669902912620437</v>
      </c>
      <c r="F30" s="45">
        <v>-0.37738879074994403</v>
      </c>
    </row>
    <row r="31" spans="1:6" s="17" customFormat="1" ht="12" customHeight="1" x14ac:dyDescent="0.2">
      <c r="A31" s="30"/>
      <c r="B31" s="19" t="s">
        <v>45</v>
      </c>
      <c r="C31" s="45">
        <v>9.6339113680166122E-2</v>
      </c>
      <c r="D31" s="45">
        <v>0.19286403085825299</v>
      </c>
      <c r="E31" s="45">
        <v>0.97181729834792119</v>
      </c>
      <c r="F31" s="45">
        <v>-0.15278224509485128</v>
      </c>
    </row>
    <row r="32" spans="1:6" s="17" customFormat="1" ht="12" customHeight="1" x14ac:dyDescent="0.2">
      <c r="A32" s="30"/>
      <c r="B32" s="19" t="s">
        <v>46</v>
      </c>
      <c r="C32" s="45">
        <v>-0.38498556304139564</v>
      </c>
      <c r="D32" s="45">
        <v>-0.19286403085825299</v>
      </c>
      <c r="E32" s="45">
        <v>0.6809338521400754</v>
      </c>
      <c r="F32" s="45">
        <v>4.0260890570920083E-2</v>
      </c>
    </row>
    <row r="33" spans="1:6" s="17" customFormat="1" ht="12.75" customHeight="1" x14ac:dyDescent="0.2">
      <c r="A33" s="30"/>
      <c r="B33" s="19" t="s">
        <v>47</v>
      </c>
      <c r="C33" s="45">
        <v>-9.6618357487920914E-2</v>
      </c>
      <c r="D33" s="45">
        <v>-0.28929604628736838</v>
      </c>
      <c r="E33" s="45">
        <v>0.38834951456310218</v>
      </c>
      <c r="F33" s="45">
        <v>0.18540910923015019</v>
      </c>
    </row>
    <row r="34" spans="1:6" s="17" customFormat="1" ht="12.75" customHeight="1" x14ac:dyDescent="0.2">
      <c r="A34" s="30"/>
      <c r="B34" s="19" t="s">
        <v>48</v>
      </c>
      <c r="C34" s="45">
        <v>0.29013539651836506</v>
      </c>
      <c r="D34" s="45">
        <v>0</v>
      </c>
      <c r="E34" s="45">
        <v>0.77745383867833251</v>
      </c>
      <c r="F34" s="45">
        <v>0.36316681462351674</v>
      </c>
    </row>
    <row r="35" spans="1:6" s="17" customFormat="1" ht="12.75" customHeight="1" x14ac:dyDescent="0.2">
      <c r="A35" s="30"/>
      <c r="B35" s="19" t="s">
        <v>49</v>
      </c>
      <c r="C35" s="45">
        <v>0.28929604628735728</v>
      </c>
      <c r="D35" s="45">
        <v>0.28929604628735728</v>
      </c>
      <c r="E35" s="45">
        <v>0.77519379844961378</v>
      </c>
      <c r="F35" s="45">
        <v>0.49261083743841194</v>
      </c>
    </row>
    <row r="36" spans="1:6" s="17" customFormat="1" ht="12.75" customHeight="1" x14ac:dyDescent="0.2">
      <c r="A36" s="30"/>
      <c r="B36" s="19" t="s">
        <v>38</v>
      </c>
      <c r="C36" s="45">
        <v>0.48076923076922906</v>
      </c>
      <c r="D36" s="45">
        <v>0.77145612343296754</v>
      </c>
      <c r="E36" s="45">
        <v>0.77145612343296754</v>
      </c>
      <c r="F36" s="45">
        <v>0.55721553743033336</v>
      </c>
    </row>
    <row r="37" spans="1:6" s="17" customFormat="1" ht="12.75" customHeight="1" x14ac:dyDescent="0.2">
      <c r="A37" s="30"/>
      <c r="B37" s="288" t="s">
        <v>973</v>
      </c>
      <c r="C37" s="290" t="s">
        <v>177</v>
      </c>
      <c r="D37" s="290" t="s">
        <v>177</v>
      </c>
      <c r="E37" s="289">
        <v>2</v>
      </c>
      <c r="F37" s="289">
        <v>1</v>
      </c>
    </row>
    <row r="38" spans="1:6" s="17" customFormat="1" ht="17.25" customHeight="1" x14ac:dyDescent="0.2">
      <c r="A38" s="30">
        <v>2018</v>
      </c>
      <c r="B38" s="19" t="s">
        <v>39</v>
      </c>
      <c r="C38" s="45">
        <v>0.71210579857579059</v>
      </c>
      <c r="D38" s="45">
        <v>0.71210579857579059</v>
      </c>
      <c r="E38" s="45">
        <v>1.4344262295082011</v>
      </c>
      <c r="F38" s="45">
        <v>0.66889632107023367</v>
      </c>
    </row>
    <row r="39" spans="1:6" s="17" customFormat="1" ht="12" customHeight="1" x14ac:dyDescent="0.2">
      <c r="A39" s="30"/>
      <c r="B39" s="19" t="s">
        <v>40</v>
      </c>
      <c r="C39" s="45">
        <v>0.30303030303029388</v>
      </c>
      <c r="D39" s="45">
        <v>1.0172939979654183</v>
      </c>
      <c r="E39" s="45">
        <v>1.8461538461538529</v>
      </c>
      <c r="F39" s="45">
        <v>0.80596758981392735</v>
      </c>
    </row>
    <row r="40" spans="1:6" s="17" customFormat="1" ht="12" customHeight="1" x14ac:dyDescent="0.2">
      <c r="A40" s="30"/>
      <c r="B40" s="19" t="s">
        <v>41</v>
      </c>
      <c r="C40" s="45">
        <v>0.20140986908359082</v>
      </c>
      <c r="D40" s="45">
        <v>1.2207527975584886</v>
      </c>
      <c r="E40" s="45">
        <v>1.8423746161719601</v>
      </c>
      <c r="F40" s="45">
        <v>0.93433910509170826</v>
      </c>
    </row>
    <row r="41" spans="1:6" s="17" customFormat="1" ht="12" customHeight="1" x14ac:dyDescent="0.2">
      <c r="A41" s="30"/>
      <c r="B41" s="19" t="s">
        <v>42</v>
      </c>
      <c r="C41" s="45">
        <v>0.70351758793969488</v>
      </c>
      <c r="D41" s="45">
        <v>1.9328585961342792</v>
      </c>
      <c r="E41" s="45">
        <v>2.5588536335721557</v>
      </c>
      <c r="F41" s="45">
        <v>1.1053037443235159</v>
      </c>
    </row>
    <row r="42" spans="1:6" s="17" customFormat="1" ht="12" customHeight="1" x14ac:dyDescent="0.2">
      <c r="A42" s="30"/>
      <c r="B42" s="19" t="s">
        <v>43</v>
      </c>
      <c r="C42" s="45">
        <v>0</v>
      </c>
      <c r="D42" s="45">
        <v>1.9328585961342792</v>
      </c>
      <c r="E42" s="45">
        <v>2.4539877300613577</v>
      </c>
      <c r="F42" s="45">
        <v>1.2415446527956009</v>
      </c>
    </row>
    <row r="43" spans="1:6" s="17" customFormat="1" ht="12" customHeight="1" x14ac:dyDescent="0.2">
      <c r="A43" s="30"/>
      <c r="B43" s="19" t="s">
        <v>44</v>
      </c>
      <c r="C43" s="45">
        <v>-9.9800399201610546E-2</v>
      </c>
      <c r="D43" s="45">
        <v>1.8311291963377441</v>
      </c>
      <c r="E43" s="45">
        <v>2.3517382413087873</v>
      </c>
      <c r="F43" s="45">
        <v>1.3690425258834349</v>
      </c>
    </row>
    <row r="44" spans="1:6" s="17" customFormat="1" ht="12" customHeight="1" x14ac:dyDescent="0.2">
      <c r="A44" s="30"/>
      <c r="B44" s="19" t="s">
        <v>45</v>
      </c>
      <c r="C44" s="45">
        <v>9.990009990010762E-2</v>
      </c>
      <c r="D44" s="45">
        <v>1.9328585961342792</v>
      </c>
      <c r="E44" s="45">
        <v>2.4539877300613577</v>
      </c>
      <c r="F44" s="45">
        <v>1.4962380300957756</v>
      </c>
    </row>
    <row r="45" spans="1:6" s="17" customFormat="1" ht="12" customHeight="1" x14ac:dyDescent="0.2">
      <c r="A45" s="30"/>
      <c r="B45" s="19" t="s">
        <v>46</v>
      </c>
      <c r="C45" s="45">
        <v>-0.19960079840319889</v>
      </c>
      <c r="D45" s="45">
        <v>1.7293997965412089</v>
      </c>
      <c r="E45" s="45">
        <v>2.564102564102555</v>
      </c>
      <c r="F45" s="45">
        <v>1.6491497906519825</v>
      </c>
    </row>
    <row r="46" spans="1:6" s="17" customFormat="1" ht="12.75" customHeight="1" x14ac:dyDescent="0.2">
      <c r="A46" s="30"/>
      <c r="B46" s="19" t="s">
        <v>47</v>
      </c>
      <c r="C46" s="45">
        <v>9.9999999999988987E-2</v>
      </c>
      <c r="D46" s="45">
        <v>1.8311291963377441</v>
      </c>
      <c r="E46" s="45">
        <v>2.877697841726623</v>
      </c>
      <c r="F46" s="45">
        <v>1.8622928412779904</v>
      </c>
    </row>
    <row r="47" spans="1:6" s="17" customFormat="1" ht="12.75" customHeight="1" x14ac:dyDescent="0.2">
      <c r="A47" s="30"/>
      <c r="B47" s="19" t="s">
        <v>48</v>
      </c>
      <c r="C47" s="45">
        <v>0</v>
      </c>
      <c r="D47" s="45">
        <v>1.8311291963377441</v>
      </c>
      <c r="E47" s="45">
        <v>2.561475409836067</v>
      </c>
      <c r="F47" s="45">
        <v>2.0235655737705249</v>
      </c>
    </row>
    <row r="48" spans="1:6" s="17" customFormat="1" ht="12.75" customHeight="1" x14ac:dyDescent="0.2">
      <c r="A48" s="30"/>
      <c r="B48" s="19" t="s">
        <v>49</v>
      </c>
      <c r="C48" s="45">
        <v>0.19980019980019303</v>
      </c>
      <c r="D48" s="45">
        <v>2.0345879959308144</v>
      </c>
      <c r="E48" s="45">
        <v>2.4514811031664863</v>
      </c>
      <c r="F48" s="45">
        <v>2.1674204283641973</v>
      </c>
    </row>
    <row r="49" spans="1:6" s="17" customFormat="1" ht="12.75" customHeight="1" x14ac:dyDescent="0.2">
      <c r="A49" s="30"/>
      <c r="B49" s="19" t="s">
        <v>38</v>
      </c>
      <c r="C49" s="45">
        <v>9.9700897308085956E-2</v>
      </c>
      <c r="D49" s="45">
        <v>2.1363173957273718</v>
      </c>
      <c r="E49" s="45">
        <v>2.1363173957273718</v>
      </c>
      <c r="F49" s="45">
        <v>2.2942430703624783</v>
      </c>
    </row>
    <row r="50" spans="1:6" s="17" customFormat="1" ht="12.75" customHeight="1" x14ac:dyDescent="0.2">
      <c r="A50" s="30"/>
      <c r="B50" s="288" t="s">
        <v>973</v>
      </c>
      <c r="C50" s="290" t="s">
        <v>177</v>
      </c>
      <c r="D50" s="290" t="s">
        <v>177</v>
      </c>
      <c r="E50" s="289">
        <v>1.8</v>
      </c>
      <c r="F50" s="289">
        <v>1.4</v>
      </c>
    </row>
    <row r="51" spans="1:6" s="17" customFormat="1" ht="17.25" customHeight="1" x14ac:dyDescent="0.2">
      <c r="A51" s="30">
        <v>2019</v>
      </c>
      <c r="B51" s="19" t="s">
        <v>39</v>
      </c>
      <c r="C51" s="80">
        <v>0.29880478087649376</v>
      </c>
      <c r="D51" s="45">
        <v>0.29880478087649376</v>
      </c>
      <c r="E51" s="45">
        <v>1.7171717171717171</v>
      </c>
      <c r="F51" s="45">
        <v>2.3170627821790912</v>
      </c>
    </row>
    <row r="52" spans="1:6" s="17" customFormat="1" ht="12" customHeight="1" x14ac:dyDescent="0.2">
      <c r="A52" s="30"/>
      <c r="B52" s="19" t="s">
        <v>40</v>
      </c>
      <c r="C52" s="45">
        <v>9.930486593843213E-2</v>
      </c>
      <c r="D52" s="45">
        <v>0.39840637450199168</v>
      </c>
      <c r="E52" s="45">
        <v>1.5105740181268867</v>
      </c>
      <c r="F52" s="45">
        <v>2.2879986391086238</v>
      </c>
    </row>
    <row r="53" spans="1:6" s="17" customFormat="1" ht="12" customHeight="1" x14ac:dyDescent="0.2">
      <c r="A53" s="30"/>
      <c r="B53" s="19" t="s">
        <v>41</v>
      </c>
      <c r="C53" s="45">
        <v>9.9206349206348854E-2</v>
      </c>
      <c r="D53" s="45">
        <v>0.4980079681274896</v>
      </c>
      <c r="E53" s="45">
        <v>1.407035175879412</v>
      </c>
      <c r="F53" s="45">
        <v>2.2505307855626322</v>
      </c>
    </row>
    <row r="54" spans="1:6" s="17" customFormat="1" ht="12" customHeight="1" x14ac:dyDescent="0.2">
      <c r="A54" s="30"/>
      <c r="B54" s="19" t="s">
        <v>42</v>
      </c>
      <c r="C54" s="45">
        <v>0</v>
      </c>
      <c r="D54" s="45">
        <v>0.4980079681274896</v>
      </c>
      <c r="E54" s="45">
        <v>0.698602794411185</v>
      </c>
      <c r="F54" s="45">
        <v>2.0932203389830706</v>
      </c>
    </row>
    <row r="55" spans="1:6" s="17" customFormat="1" ht="12" customHeight="1" x14ac:dyDescent="0.2">
      <c r="A55" s="30"/>
      <c r="B55" s="19" t="s">
        <v>43</v>
      </c>
      <c r="C55" s="45">
        <v>9.9108027750238747E-2</v>
      </c>
      <c r="D55" s="45">
        <v>0.59760956175298752</v>
      </c>
      <c r="E55" s="45">
        <v>0.79840319361277334</v>
      </c>
      <c r="F55" s="45">
        <v>1.9536535859269399</v>
      </c>
    </row>
    <row r="56" spans="1:6" s="17" customFormat="1" ht="12" customHeight="1" x14ac:dyDescent="0.2">
      <c r="A56" s="30"/>
      <c r="B56" s="19" t="s">
        <v>44</v>
      </c>
      <c r="C56" s="45">
        <v>0</v>
      </c>
      <c r="D56" s="45">
        <v>0.59760956175298752</v>
      </c>
      <c r="E56" s="45">
        <v>0.89910089910090196</v>
      </c>
      <c r="F56" s="45">
        <v>1.8316873470077155</v>
      </c>
    </row>
    <row r="57" spans="1:6" s="17" customFormat="1" ht="12.75" customHeight="1" x14ac:dyDescent="0.2">
      <c r="A57" s="31"/>
      <c r="B57" s="291" t="s">
        <v>973</v>
      </c>
      <c r="C57" s="292" t="s">
        <v>177</v>
      </c>
      <c r="D57" s="292" t="s">
        <v>177</v>
      </c>
      <c r="E57" s="293">
        <v>2.8</v>
      </c>
      <c r="F57" s="293">
        <v>2.5</v>
      </c>
    </row>
    <row r="58" spans="1:6" s="17" customFormat="1" ht="21.75" customHeight="1" x14ac:dyDescent="0.2">
      <c r="A58" s="54" t="s">
        <v>16</v>
      </c>
      <c r="B58" s="355" t="s">
        <v>1164</v>
      </c>
      <c r="C58" s="355"/>
      <c r="D58" s="355"/>
      <c r="E58" s="355"/>
      <c r="F58" s="355"/>
    </row>
    <row r="59" spans="1:6" s="17" customFormat="1" ht="15" customHeight="1" x14ac:dyDescent="0.2">
      <c r="A59" s="53" t="s">
        <v>205</v>
      </c>
      <c r="B59" s="239" t="s">
        <v>975</v>
      </c>
      <c r="C59" s="55"/>
      <c r="D59" s="55"/>
      <c r="E59" s="55"/>
      <c r="F59" s="55"/>
    </row>
  </sheetData>
  <mergeCells count="1">
    <mergeCell ref="B58:F58"/>
  </mergeCells>
  <conditionalFormatting sqref="C11:C23">
    <cfRule type="cellIs" dxfId="135" priority="5" operator="between">
      <formula>9999</formula>
      <formula>-9999</formula>
    </cfRule>
  </conditionalFormatting>
  <conditionalFormatting sqref="C24">
    <cfRule type="cellIs" dxfId="134" priority="4" operator="between">
      <formula>9999</formula>
      <formula>-9999</formula>
    </cfRule>
  </conditionalFormatting>
  <conditionalFormatting sqref="C37:D37">
    <cfRule type="cellIs" dxfId="133" priority="3" operator="between">
      <formula>9999</formula>
      <formula>-9999</formula>
    </cfRule>
  </conditionalFormatting>
  <conditionalFormatting sqref="C50:D50">
    <cfRule type="cellIs" dxfId="132" priority="2" operator="between">
      <formula>9999</formula>
      <formula>-9999</formula>
    </cfRule>
  </conditionalFormatting>
  <conditionalFormatting sqref="C57:D57">
    <cfRule type="cellIs" dxfId="131" priority="1" operator="between">
      <formula>9999</formula>
      <formula>-9999</formula>
    </cfRule>
  </conditionalFormatting>
  <hyperlinks>
    <hyperlink ref="A5" location="Índice!A75" display="Índice"/>
  </hyperlinks>
  <printOptions horizontalCentered="1"/>
  <pageMargins left="0.59055118110236227" right="0.43307086614173229" top="0.51181102362204722" bottom="0.51181102362204722" header="0" footer="0.23622047244094491"/>
  <pageSetup paperSize="9" scale="98" orientation="portrait" r:id="rId1"/>
  <headerFooter scaleWithDoc="0"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EB167"/>
  <sheetViews>
    <sheetView showGridLines="0" topLeftCell="A19" zoomScale="120" zoomScaleNormal="120" zoomScalePageLayoutView="120" workbookViewId="0">
      <selection activeCell="A42" sqref="A42:G42"/>
    </sheetView>
  </sheetViews>
  <sheetFormatPr defaultColWidth="7.85546875" defaultRowHeight="12.75" x14ac:dyDescent="0.2"/>
  <cols>
    <col min="1" max="1" width="42.7109375" style="3" customWidth="1"/>
    <col min="2" max="7" width="5.7109375" style="9" customWidth="1"/>
    <col min="8" max="16384" width="7.85546875" style="2"/>
  </cols>
  <sheetData>
    <row r="1" spans="1:132" s="17" customFormat="1" x14ac:dyDescent="0.2"/>
    <row r="2" spans="1:132" s="17" customFormat="1" x14ac:dyDescent="0.2"/>
    <row r="3" spans="1:132" s="17" customFormat="1" x14ac:dyDescent="0.2"/>
    <row r="4" spans="1:132" s="17" customFormat="1" x14ac:dyDescent="0.2"/>
    <row r="5" spans="1:132" s="17" customFormat="1" x14ac:dyDescent="0.2">
      <c r="A5" s="147" t="s">
        <v>203</v>
      </c>
    </row>
    <row r="6" spans="1:132" s="17" customFormat="1" ht="18.75" x14ac:dyDescent="0.3">
      <c r="A6" s="26" t="s">
        <v>201</v>
      </c>
    </row>
    <row r="7" spans="1:132" s="17" customFormat="1" x14ac:dyDescent="0.2"/>
    <row r="8" spans="1:132" s="17" customFormat="1" ht="18" customHeight="1" x14ac:dyDescent="0.2">
      <c r="A8" s="282" t="s">
        <v>1165</v>
      </c>
      <c r="B8" s="18"/>
      <c r="C8" s="18"/>
      <c r="D8" s="18"/>
      <c r="E8" s="18"/>
      <c r="F8" s="18"/>
    </row>
    <row r="9" spans="1:132" s="10" customFormat="1" ht="13.5" customHeight="1" x14ac:dyDescent="0.25">
      <c r="A9" s="24"/>
      <c r="B9" s="335">
        <v>2013</v>
      </c>
      <c r="C9" s="335">
        <v>2014</v>
      </c>
      <c r="D9" s="335">
        <v>2015</v>
      </c>
      <c r="E9" s="335">
        <v>2016</v>
      </c>
      <c r="F9" s="266">
        <v>2017</v>
      </c>
      <c r="G9" s="266">
        <v>2018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</row>
    <row r="10" spans="1:132" s="10" customFormat="1" ht="13.5" customHeight="1" x14ac:dyDescent="0.25">
      <c r="A10" s="25"/>
      <c r="B10" s="336"/>
      <c r="C10" s="336"/>
      <c r="D10" s="336"/>
      <c r="E10" s="336"/>
      <c r="F10" s="252" t="s">
        <v>3</v>
      </c>
      <c r="G10" s="252" t="s">
        <v>3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</row>
    <row r="11" spans="1:132" s="10" customFormat="1" ht="15" customHeight="1" x14ac:dyDescent="0.25">
      <c r="A11" s="43" t="s">
        <v>1174</v>
      </c>
      <c r="B11" s="310">
        <v>2326.8089999999997</v>
      </c>
      <c r="C11" s="310">
        <v>1093.8400000000001</v>
      </c>
      <c r="D11" s="310">
        <v>203.61900000000017</v>
      </c>
      <c r="E11" s="310">
        <v>-544.48400000000015</v>
      </c>
      <c r="F11" s="310">
        <v>-284.24499999999995</v>
      </c>
      <c r="G11" s="310">
        <v>-191.1930000000001</v>
      </c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</row>
    <row r="12" spans="1:132" s="10" customFormat="1" ht="13.5" customHeight="1" x14ac:dyDescent="0.25">
      <c r="A12" s="69" t="s">
        <v>51</v>
      </c>
      <c r="B12" s="37">
        <v>-678.53000000000009</v>
      </c>
      <c r="C12" s="37">
        <v>-602.96199999999999</v>
      </c>
      <c r="D12" s="37">
        <v>-635.39400000000001</v>
      </c>
      <c r="E12" s="37">
        <v>-546.46199999999999</v>
      </c>
      <c r="F12" s="37">
        <v>-614.81899999999996</v>
      </c>
      <c r="G12" s="37">
        <v>-588.56799999999998</v>
      </c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</row>
    <row r="13" spans="1:132" s="10" customFormat="1" ht="12" customHeight="1" x14ac:dyDescent="0.25">
      <c r="A13" s="70" t="s">
        <v>1166</v>
      </c>
      <c r="B13" s="37">
        <v>17.670000000000002</v>
      </c>
      <c r="C13" s="37">
        <v>15.507999999999999</v>
      </c>
      <c r="D13" s="37">
        <v>18.047999999999998</v>
      </c>
      <c r="E13" s="37">
        <v>20.045000000000002</v>
      </c>
      <c r="F13" s="37">
        <v>16.552</v>
      </c>
      <c r="G13" s="37">
        <v>24.603999999999999</v>
      </c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</row>
    <row r="14" spans="1:132" s="10" customFormat="1" ht="12" customHeight="1" x14ac:dyDescent="0.25">
      <c r="A14" s="71" t="s">
        <v>1167</v>
      </c>
      <c r="B14" s="37">
        <v>17</v>
      </c>
      <c r="C14" s="37">
        <v>15</v>
      </c>
      <c r="D14" s="37">
        <v>17</v>
      </c>
      <c r="E14" s="37">
        <v>19</v>
      </c>
      <c r="F14" s="37">
        <v>15</v>
      </c>
      <c r="G14" s="37">
        <v>20</v>
      </c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</row>
    <row r="15" spans="1:132" s="10" customFormat="1" ht="12" customHeight="1" x14ac:dyDescent="0.25">
      <c r="A15" s="70" t="s">
        <v>53</v>
      </c>
      <c r="B15" s="37">
        <v>-696.2</v>
      </c>
      <c r="C15" s="37">
        <v>-618.47</v>
      </c>
      <c r="D15" s="37">
        <v>-653.44200000000001</v>
      </c>
      <c r="E15" s="37">
        <v>-566.50699999999995</v>
      </c>
      <c r="F15" s="37">
        <v>-631.37099999999998</v>
      </c>
      <c r="G15" s="37">
        <v>-613.17200000000003</v>
      </c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</row>
    <row r="16" spans="1:132" s="10" customFormat="1" ht="12" customHeight="1" x14ac:dyDescent="0.25">
      <c r="A16" s="71" t="s">
        <v>1168</v>
      </c>
      <c r="B16" s="37">
        <v>-551.80812000000003</v>
      </c>
      <c r="C16" s="37">
        <v>-459.9664166</v>
      </c>
      <c r="D16" s="37">
        <v>-518.03053999999997</v>
      </c>
      <c r="E16" s="37">
        <v>-450.70699999999994</v>
      </c>
      <c r="F16" s="37">
        <v>-487.94099999999997</v>
      </c>
      <c r="G16" s="37">
        <v>-476</v>
      </c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</row>
    <row r="17" spans="1:132" s="10" customFormat="1" ht="12" customHeight="1" x14ac:dyDescent="0.25">
      <c r="A17" s="71" t="s">
        <v>1169</v>
      </c>
      <c r="B17" s="37">
        <v>-144.39188000000001</v>
      </c>
      <c r="C17" s="37">
        <v>-158.50358340000002</v>
      </c>
      <c r="D17" s="37">
        <v>-135.41146000000001</v>
      </c>
      <c r="E17" s="37">
        <v>-115.80000000000001</v>
      </c>
      <c r="F17" s="37">
        <v>-143.43</v>
      </c>
      <c r="G17" s="37">
        <v>-137.32499999999999</v>
      </c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</row>
    <row r="18" spans="1:132" s="10" customFormat="1" ht="13.5" customHeight="1" x14ac:dyDescent="0.25">
      <c r="A18" s="69" t="s">
        <v>953</v>
      </c>
      <c r="B18" s="37">
        <v>-437</v>
      </c>
      <c r="C18" s="37">
        <v>-593.745</v>
      </c>
      <c r="D18" s="37">
        <v>-582.60299999999995</v>
      </c>
      <c r="E18" s="37">
        <v>-568.52300000000002</v>
      </c>
      <c r="F18" s="37">
        <v>-344.005</v>
      </c>
      <c r="G18" s="37">
        <v>-349.33000000000004</v>
      </c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</row>
    <row r="19" spans="1:132" s="10" customFormat="1" ht="12" customHeight="1" x14ac:dyDescent="0.25">
      <c r="A19" s="70" t="s">
        <v>52</v>
      </c>
      <c r="B19" s="37">
        <v>70.191999999999993</v>
      </c>
      <c r="C19" s="37">
        <v>73.784999999999997</v>
      </c>
      <c r="D19" s="37">
        <v>73.554000000000002</v>
      </c>
      <c r="E19" s="37">
        <v>76.775000000000006</v>
      </c>
      <c r="F19" s="37">
        <v>93.176000000000002</v>
      </c>
      <c r="G19" s="37">
        <v>97.268000000000001</v>
      </c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</row>
    <row r="20" spans="1:132" s="10" customFormat="1" ht="12" customHeight="1" x14ac:dyDescent="0.25">
      <c r="A20" s="71" t="s">
        <v>376</v>
      </c>
      <c r="B20" s="37">
        <v>28.995000000000001</v>
      </c>
      <c r="C20" s="37">
        <v>35.366</v>
      </c>
      <c r="D20" s="37">
        <v>51.113999999999997</v>
      </c>
      <c r="E20" s="37">
        <v>57.752000000000002</v>
      </c>
      <c r="F20" s="37">
        <v>72.875</v>
      </c>
      <c r="G20" s="37">
        <v>77.578000000000003</v>
      </c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</row>
    <row r="21" spans="1:132" s="10" customFormat="1" ht="12" customHeight="1" x14ac:dyDescent="0.25">
      <c r="A21" s="70" t="s">
        <v>53</v>
      </c>
      <c r="B21" s="37">
        <v>-501.14499999999998</v>
      </c>
      <c r="C21" s="37">
        <v>-667.53</v>
      </c>
      <c r="D21" s="37">
        <v>-656.15800000000002</v>
      </c>
      <c r="E21" s="37">
        <v>-645.298</v>
      </c>
      <c r="F21" s="37">
        <v>-436.464</v>
      </c>
      <c r="G21" s="37">
        <v>-446.59800000000001</v>
      </c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</row>
    <row r="22" spans="1:132" s="10" customFormat="1" ht="12" customHeight="1" x14ac:dyDescent="0.25">
      <c r="A22" s="71" t="s">
        <v>224</v>
      </c>
      <c r="B22" s="37">
        <v>-71.054000000000002</v>
      </c>
      <c r="C22" s="37">
        <v>-66.649000000000001</v>
      </c>
      <c r="D22" s="37">
        <v>-71.760000000000005</v>
      </c>
      <c r="E22" s="37">
        <v>-63.826000000000001</v>
      </c>
      <c r="F22" s="37">
        <v>-69.427000000000007</v>
      </c>
      <c r="G22" s="37">
        <v>-67.295000000000002</v>
      </c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</row>
    <row r="23" spans="1:132" s="10" customFormat="1" ht="12" customHeight="1" x14ac:dyDescent="0.25">
      <c r="A23" s="71" t="s">
        <v>376</v>
      </c>
      <c r="B23" s="37">
        <v>-40.343000000000004</v>
      </c>
      <c r="C23" s="37">
        <v>-92.802999999999997</v>
      </c>
      <c r="D23" s="37">
        <v>-85.906999999999996</v>
      </c>
      <c r="E23" s="37">
        <v>-102.122</v>
      </c>
      <c r="F23" s="37">
        <v>-121.202</v>
      </c>
      <c r="G23" s="37">
        <v>-115.06100000000001</v>
      </c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</row>
    <row r="24" spans="1:132" s="10" customFormat="1" ht="12" customHeight="1" x14ac:dyDescent="0.25">
      <c r="A24" s="71" t="s">
        <v>641</v>
      </c>
      <c r="B24" s="37">
        <v>-160.345</v>
      </c>
      <c r="C24" s="37">
        <v>-200.38200000000001</v>
      </c>
      <c r="D24" s="37">
        <v>-157.28</v>
      </c>
      <c r="E24" s="37">
        <v>-244.791</v>
      </c>
      <c r="F24" s="37">
        <v>-80.132000000000005</v>
      </c>
      <c r="G24" s="37">
        <v>-126.10299999999999</v>
      </c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</row>
    <row r="25" spans="1:132" s="10" customFormat="1" ht="13.5" customHeight="1" x14ac:dyDescent="0.25">
      <c r="A25" s="69" t="s">
        <v>1170</v>
      </c>
      <c r="B25" s="37">
        <v>3328.2489999999998</v>
      </c>
      <c r="C25" s="37">
        <v>2134.183</v>
      </c>
      <c r="D25" s="37">
        <v>1296.807</v>
      </c>
      <c r="E25" s="37">
        <v>544.07899999999995</v>
      </c>
      <c r="F25" s="37">
        <v>735.327</v>
      </c>
      <c r="G25" s="37">
        <v>842.63199999999995</v>
      </c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</row>
    <row r="26" spans="1:132" s="10" customFormat="1" ht="12" customHeight="1" x14ac:dyDescent="0.25">
      <c r="A26" s="70" t="s">
        <v>1171</v>
      </c>
      <c r="B26" s="37">
        <v>274.18</v>
      </c>
      <c r="C26" s="37">
        <v>315.90100000000001</v>
      </c>
      <c r="D26" s="37">
        <v>311.11599999999999</v>
      </c>
      <c r="E26" s="37">
        <v>319.73</v>
      </c>
      <c r="F26" s="37">
        <v>311.80900000000003</v>
      </c>
      <c r="G26" s="37">
        <v>329.86599999999999</v>
      </c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</row>
    <row r="27" spans="1:132" s="10" customFormat="1" ht="12" customHeight="1" x14ac:dyDescent="0.25">
      <c r="A27" s="70" t="s">
        <v>1172</v>
      </c>
      <c r="B27" s="37">
        <v>3050.123</v>
      </c>
      <c r="C27" s="37">
        <v>1816.9649999999999</v>
      </c>
      <c r="D27" s="37">
        <v>984.76400000000001</v>
      </c>
      <c r="E27" s="37">
        <v>223.87200000000001</v>
      </c>
      <c r="F27" s="37">
        <v>421.697</v>
      </c>
      <c r="G27" s="37">
        <v>510.08100000000002</v>
      </c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</row>
    <row r="28" spans="1:132" s="10" customFormat="1" ht="13.5" customHeight="1" x14ac:dyDescent="0.25">
      <c r="A28" s="69" t="s">
        <v>1173</v>
      </c>
      <c r="B28" s="37">
        <v>114.09</v>
      </c>
      <c r="C28" s="37">
        <v>156.364</v>
      </c>
      <c r="D28" s="37">
        <v>124.809</v>
      </c>
      <c r="E28" s="37">
        <v>26.422000000000001</v>
      </c>
      <c r="F28" s="37">
        <v>-60.747999999999998</v>
      </c>
      <c r="G28" s="37">
        <v>-95.927000000000007</v>
      </c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</row>
    <row r="29" spans="1:132" s="10" customFormat="1" ht="15" customHeight="1" x14ac:dyDescent="0.25">
      <c r="A29" s="43" t="s">
        <v>1175</v>
      </c>
      <c r="B29" s="310">
        <v>20.13</v>
      </c>
      <c r="C29" s="310">
        <v>13.744999999999999</v>
      </c>
      <c r="D29" s="310">
        <v>29.006</v>
      </c>
      <c r="E29" s="310">
        <v>47.4</v>
      </c>
      <c r="F29" s="310">
        <v>34.03</v>
      </c>
      <c r="G29" s="310">
        <v>51.554000000000002</v>
      </c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</row>
    <row r="30" spans="1:132" s="10" customFormat="1" ht="15" customHeight="1" x14ac:dyDescent="0.25">
      <c r="A30" s="18" t="s">
        <v>1176</v>
      </c>
      <c r="B30" s="38">
        <v>-2564.1019999999999</v>
      </c>
      <c r="C30" s="38">
        <v>-1378.0970000000002</v>
      </c>
      <c r="D30" s="38">
        <v>32.213999999999999</v>
      </c>
      <c r="E30" s="38">
        <v>485.47900000000004</v>
      </c>
      <c r="F30" s="38">
        <v>498.67900000000003</v>
      </c>
      <c r="G30" s="38">
        <v>235.05500000000004</v>
      </c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</row>
    <row r="31" spans="1:132" customFormat="1" ht="12" customHeight="1" x14ac:dyDescent="0.2">
      <c r="A31" s="69" t="s">
        <v>649</v>
      </c>
      <c r="B31" s="37">
        <v>36.948999999999998</v>
      </c>
      <c r="C31" s="37">
        <v>36.677</v>
      </c>
      <c r="D31" s="37">
        <v>30.329000000000001</v>
      </c>
      <c r="E31" s="37">
        <v>-7.1890000000000001</v>
      </c>
      <c r="F31" s="37">
        <v>6.7160000000000002</v>
      </c>
      <c r="G31" s="37">
        <v>47.926000000000002</v>
      </c>
    </row>
    <row r="32" spans="1:132" customFormat="1" ht="12" customHeight="1" x14ac:dyDescent="0.2">
      <c r="A32" s="69" t="s">
        <v>1179</v>
      </c>
      <c r="B32" s="37">
        <v>-2553.3879999999999</v>
      </c>
      <c r="C32" s="37">
        <v>-1384.749</v>
      </c>
      <c r="D32" s="37">
        <v>150.79</v>
      </c>
      <c r="E32" s="37">
        <v>690.05899999999997</v>
      </c>
      <c r="F32" s="37">
        <v>340.38600000000002</v>
      </c>
      <c r="G32" s="37">
        <v>180.73400000000001</v>
      </c>
    </row>
    <row r="33" spans="1:132" customFormat="1" ht="12" customHeight="1" x14ac:dyDescent="0.2">
      <c r="A33" s="69" t="s">
        <v>1180</v>
      </c>
      <c r="B33" s="37">
        <v>-47.662999999999997</v>
      </c>
      <c r="C33" s="37">
        <v>-30.024999999999999</v>
      </c>
      <c r="D33" s="37">
        <v>-148.905</v>
      </c>
      <c r="E33" s="37">
        <v>-197.39099999999999</v>
      </c>
      <c r="F33" s="37">
        <v>151.577</v>
      </c>
      <c r="G33" s="37">
        <v>6.3949999999999996</v>
      </c>
    </row>
    <row r="34" spans="1:132" customFormat="1" ht="15" customHeight="1" x14ac:dyDescent="0.2">
      <c r="A34" s="117" t="s">
        <v>1177</v>
      </c>
      <c r="B34" s="35">
        <v>-217.16300000000001</v>
      </c>
      <c r="C34" s="35">
        <v>-270.51200000000017</v>
      </c>
      <c r="D34" s="35">
        <v>264.83900000000017</v>
      </c>
      <c r="E34" s="35">
        <v>-11.605000000000132</v>
      </c>
      <c r="F34" s="35">
        <v>248.46400000000008</v>
      </c>
      <c r="G34" s="35">
        <v>95.41599999999994</v>
      </c>
    </row>
    <row r="35" spans="1:132" customFormat="1" ht="15" customHeight="1" x14ac:dyDescent="0.2">
      <c r="A35" s="24" t="s">
        <v>1178</v>
      </c>
      <c r="B35" s="37">
        <v>-44.244999999999997</v>
      </c>
      <c r="C35" s="37">
        <v>-105.764</v>
      </c>
      <c r="D35" s="37">
        <v>-45.064</v>
      </c>
      <c r="E35" s="37">
        <v>-145.19399999999999</v>
      </c>
      <c r="F35" s="37">
        <v>14.303000000000001</v>
      </c>
      <c r="G35" s="37">
        <v>34.508000000000003</v>
      </c>
    </row>
    <row r="36" spans="1:132" customFormat="1" ht="15" customHeight="1" x14ac:dyDescent="0.2">
      <c r="A36" s="117" t="s">
        <v>1181</v>
      </c>
      <c r="B36" s="35">
        <v>-261.40800000000002</v>
      </c>
      <c r="C36" s="35">
        <v>-376.27600000000018</v>
      </c>
      <c r="D36" s="35">
        <v>219.77500000000018</v>
      </c>
      <c r="E36" s="35">
        <v>-156.79900000000012</v>
      </c>
      <c r="F36" s="35">
        <v>262.76700000000011</v>
      </c>
      <c r="G36" s="35">
        <v>129.92399999999995</v>
      </c>
    </row>
    <row r="37" spans="1:132" customFormat="1" ht="15" customHeight="1" x14ac:dyDescent="0.2">
      <c r="A37" s="24" t="s">
        <v>1182</v>
      </c>
      <c r="B37" s="37">
        <v>260.74799999999999</v>
      </c>
      <c r="C37" s="37">
        <v>376.27699999999999</v>
      </c>
      <c r="D37" s="37">
        <v>-219.77500000000001</v>
      </c>
      <c r="E37" s="37">
        <v>156.797</v>
      </c>
      <c r="F37" s="37">
        <v>-263.483</v>
      </c>
      <c r="G37" s="37">
        <v>-129.47399999999999</v>
      </c>
    </row>
    <row r="38" spans="1:132" customFormat="1" ht="18" customHeight="1" x14ac:dyDescent="0.2">
      <c r="A38" s="19" t="s">
        <v>33</v>
      </c>
      <c r="B38" s="178"/>
      <c r="C38" s="178"/>
      <c r="D38" s="178"/>
      <c r="E38" s="178"/>
      <c r="F38" s="178"/>
      <c r="G38" s="178"/>
    </row>
    <row r="39" spans="1:132" customFormat="1" ht="12" customHeight="1" x14ac:dyDescent="0.2">
      <c r="A39" s="69" t="s">
        <v>1183</v>
      </c>
      <c r="B39" s="179">
        <v>165.82162200684147</v>
      </c>
      <c r="C39" s="179">
        <v>75.406038880463271</v>
      </c>
      <c r="D39" s="179">
        <v>12.750892353935761</v>
      </c>
      <c r="E39" s="179">
        <v>-32.332779097387181</v>
      </c>
      <c r="F39" s="179">
        <v>-17.847858847168148</v>
      </c>
      <c r="G39" s="179">
        <v>-10.262640901771341</v>
      </c>
    </row>
    <row r="40" spans="1:132" customFormat="1" ht="12" customHeight="1" x14ac:dyDescent="0.2">
      <c r="A40" s="69" t="s">
        <v>1184</v>
      </c>
      <c r="B40" s="179">
        <v>167.25620011402506</v>
      </c>
      <c r="C40" s="179">
        <v>76.353577829863511</v>
      </c>
      <c r="D40" s="179">
        <v>14.56728661782204</v>
      </c>
      <c r="E40" s="179">
        <v>-29.51805225653208</v>
      </c>
      <c r="F40" s="179">
        <v>-15.711101343714679</v>
      </c>
      <c r="G40" s="179">
        <v>-7.4953837895866933</v>
      </c>
    </row>
    <row r="41" spans="1:132" customFormat="1" ht="12" customHeight="1" x14ac:dyDescent="0.2">
      <c r="A41" s="194" t="s">
        <v>1185</v>
      </c>
      <c r="B41" s="241">
        <v>279.42196408209804</v>
      </c>
      <c r="C41" s="241">
        <v>161.61347028815663</v>
      </c>
      <c r="D41" s="241">
        <v>61.510050723276343</v>
      </c>
      <c r="E41" s="241">
        <v>53.202909738717338</v>
      </c>
      <c r="F41" s="241">
        <v>129.15685043325382</v>
      </c>
      <c r="G41" s="241">
        <v>-0.70719269994632372</v>
      </c>
    </row>
    <row r="42" spans="1:132" customFormat="1" ht="25.5" customHeight="1" x14ac:dyDescent="0.2">
      <c r="A42" s="359" t="s">
        <v>1186</v>
      </c>
      <c r="B42" s="359"/>
      <c r="C42" s="359"/>
      <c r="D42" s="359"/>
      <c r="E42" s="359"/>
      <c r="F42" s="359"/>
      <c r="G42" s="359"/>
    </row>
    <row r="43" spans="1:132" s="1" customFormat="1" ht="35.25" customHeight="1" x14ac:dyDescent="0.2">
      <c r="A43" s="349" t="s">
        <v>1187</v>
      </c>
      <c r="B43" s="349"/>
      <c r="C43" s="349"/>
      <c r="D43" s="349"/>
      <c r="E43" s="349"/>
      <c r="F43" s="349"/>
      <c r="G43" s="349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</row>
    <row r="44" spans="1:132" s="1" customFormat="1" x14ac:dyDescent="0.2">
      <c r="A44" s="3"/>
      <c r="B44" s="9"/>
      <c r="C44" s="9"/>
      <c r="D44" s="9"/>
      <c r="E44" s="9"/>
      <c r="F44" s="9"/>
      <c r="G44" s="9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</row>
    <row r="45" spans="1:132" s="1" customFormat="1" x14ac:dyDescent="0.2">
      <c r="A45" s="3"/>
      <c r="B45" s="9"/>
      <c r="C45" s="9"/>
      <c r="D45" s="9"/>
      <c r="E45" s="9"/>
      <c r="F45" s="9"/>
      <c r="G45" s="9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</row>
    <row r="46" spans="1:132" s="1" customFormat="1" x14ac:dyDescent="0.2">
      <c r="A46" s="3"/>
      <c r="B46" s="9"/>
      <c r="C46" s="9"/>
      <c r="D46" s="9"/>
      <c r="E46" s="9"/>
      <c r="F46" s="9"/>
      <c r="G46" s="9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</row>
    <row r="47" spans="1:132" s="1" customFormat="1" x14ac:dyDescent="0.2">
      <c r="A47" s="3"/>
      <c r="B47" s="9"/>
      <c r="C47" s="9"/>
      <c r="D47" s="9"/>
      <c r="E47" s="9"/>
      <c r="F47" s="9"/>
      <c r="G47" s="9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</row>
    <row r="48" spans="1:132" s="1" customFormat="1" x14ac:dyDescent="0.2">
      <c r="A48" s="3"/>
      <c r="B48" s="9"/>
      <c r="C48" s="9"/>
      <c r="D48" s="9"/>
      <c r="E48" s="9"/>
      <c r="F48" s="9"/>
      <c r="G48" s="9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</row>
    <row r="49" spans="2:132" s="3" customFormat="1" x14ac:dyDescent="0.2">
      <c r="B49" s="9"/>
      <c r="C49" s="9"/>
      <c r="D49" s="9"/>
      <c r="E49" s="9"/>
      <c r="F49" s="9"/>
      <c r="G49" s="9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</row>
    <row r="50" spans="2:132" s="3" customFormat="1" x14ac:dyDescent="0.2">
      <c r="B50" s="9"/>
      <c r="C50" s="9"/>
      <c r="D50" s="9"/>
      <c r="E50" s="9"/>
      <c r="F50" s="9"/>
      <c r="G50" s="9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</row>
    <row r="51" spans="2:132" s="3" customFormat="1" x14ac:dyDescent="0.2">
      <c r="B51" s="9"/>
      <c r="C51" s="9"/>
      <c r="D51" s="9"/>
      <c r="E51" s="9"/>
      <c r="F51" s="9"/>
      <c r="G51" s="9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</row>
    <row r="52" spans="2:132" s="3" customFormat="1" x14ac:dyDescent="0.2">
      <c r="B52" s="9"/>
      <c r="C52" s="9"/>
      <c r="D52" s="9"/>
      <c r="E52" s="9"/>
      <c r="F52" s="9"/>
      <c r="G52" s="9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</row>
    <row r="53" spans="2:132" s="3" customFormat="1" x14ac:dyDescent="0.2">
      <c r="B53" s="9"/>
      <c r="C53" s="9"/>
      <c r="D53" s="9"/>
      <c r="E53" s="9"/>
      <c r="F53" s="9"/>
      <c r="G53" s="9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</row>
    <row r="54" spans="2:132" s="3" customFormat="1" x14ac:dyDescent="0.2">
      <c r="B54" s="9"/>
      <c r="C54" s="9"/>
      <c r="D54" s="9"/>
      <c r="E54" s="9"/>
      <c r="F54" s="9"/>
      <c r="G54" s="9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</row>
    <row r="55" spans="2:132" s="3" customFormat="1" x14ac:dyDescent="0.2">
      <c r="B55" s="9"/>
      <c r="C55" s="9"/>
      <c r="D55" s="9"/>
      <c r="E55" s="9"/>
      <c r="F55" s="9"/>
      <c r="G55" s="9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</row>
    <row r="56" spans="2:132" s="3" customFormat="1" x14ac:dyDescent="0.2">
      <c r="B56" s="9"/>
      <c r="C56" s="9"/>
      <c r="D56" s="9"/>
      <c r="E56" s="9"/>
      <c r="F56" s="9"/>
      <c r="G56" s="9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</row>
    <row r="57" spans="2:132" s="3" customFormat="1" x14ac:dyDescent="0.2">
      <c r="B57" s="9"/>
      <c r="C57" s="9"/>
      <c r="D57" s="9"/>
      <c r="E57" s="9"/>
      <c r="F57" s="9"/>
      <c r="G57" s="9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</row>
    <row r="58" spans="2:132" s="3" customFormat="1" x14ac:dyDescent="0.2">
      <c r="B58" s="9"/>
      <c r="C58" s="9"/>
      <c r="D58" s="9"/>
      <c r="E58" s="9"/>
      <c r="F58" s="9"/>
      <c r="G58" s="9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</row>
    <row r="59" spans="2:132" s="3" customFormat="1" x14ac:dyDescent="0.2">
      <c r="B59" s="9"/>
      <c r="C59" s="9"/>
      <c r="D59" s="9"/>
      <c r="E59" s="9"/>
      <c r="F59" s="9"/>
      <c r="G59" s="9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</row>
    <row r="60" spans="2:132" s="3" customFormat="1" x14ac:dyDescent="0.2">
      <c r="B60" s="9"/>
      <c r="C60" s="9"/>
      <c r="D60" s="9"/>
      <c r="E60" s="9"/>
      <c r="F60" s="9"/>
      <c r="G60" s="9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</row>
    <row r="61" spans="2:132" s="3" customFormat="1" x14ac:dyDescent="0.2">
      <c r="B61" s="9"/>
      <c r="C61" s="9"/>
      <c r="D61" s="9"/>
      <c r="E61" s="9"/>
      <c r="F61" s="9"/>
      <c r="G61" s="9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</row>
    <row r="62" spans="2:132" s="3" customFormat="1" x14ac:dyDescent="0.2">
      <c r="B62" s="9"/>
      <c r="C62" s="9"/>
      <c r="D62" s="9"/>
      <c r="E62" s="9"/>
      <c r="F62" s="9"/>
      <c r="G62" s="9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</row>
    <row r="63" spans="2:132" s="3" customFormat="1" x14ac:dyDescent="0.2">
      <c r="B63" s="9"/>
      <c r="C63" s="9"/>
      <c r="D63" s="9"/>
      <c r="E63" s="9"/>
      <c r="F63" s="9"/>
      <c r="G63" s="9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</row>
    <row r="64" spans="2:132" s="3" customFormat="1" x14ac:dyDescent="0.2">
      <c r="B64" s="9"/>
      <c r="C64" s="9"/>
      <c r="D64" s="9"/>
      <c r="E64" s="9"/>
      <c r="F64" s="9"/>
      <c r="G64" s="9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</row>
    <row r="78" spans="1:132" s="10" customFormat="1" ht="15.75" x14ac:dyDescent="0.25">
      <c r="A78" s="14"/>
      <c r="B78" s="8"/>
      <c r="C78" s="8"/>
      <c r="D78" s="8"/>
      <c r="E78" s="8"/>
      <c r="F78" s="8"/>
      <c r="G78" s="8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</row>
    <row r="79" spans="1:132" s="10" customFormat="1" ht="15.75" x14ac:dyDescent="0.25">
      <c r="A79" s="14"/>
      <c r="B79" s="8"/>
      <c r="C79" s="8"/>
      <c r="D79" s="8"/>
      <c r="E79" s="8"/>
      <c r="F79" s="8"/>
      <c r="G79" s="8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</row>
    <row r="80" spans="1:132" s="10" customFormat="1" ht="15.75" x14ac:dyDescent="0.25">
      <c r="A80" s="14"/>
      <c r="B80" s="8"/>
      <c r="C80" s="8"/>
      <c r="D80" s="8"/>
      <c r="E80" s="8"/>
      <c r="F80" s="8"/>
      <c r="G80" s="8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</row>
    <row r="81" spans="1:132" s="10" customFormat="1" ht="15.75" x14ac:dyDescent="0.25">
      <c r="A81" s="14"/>
      <c r="B81" s="8"/>
      <c r="C81" s="8"/>
      <c r="D81" s="8"/>
      <c r="E81" s="8"/>
      <c r="F81" s="8"/>
      <c r="G81" s="8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</row>
    <row r="82" spans="1:132" s="10" customFormat="1" ht="15.75" x14ac:dyDescent="0.25">
      <c r="A82" s="14"/>
      <c r="B82" s="8"/>
      <c r="C82" s="8"/>
      <c r="D82" s="8"/>
      <c r="E82" s="8"/>
      <c r="F82" s="8"/>
      <c r="G82" s="8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</row>
    <row r="83" spans="1:132" s="10" customFormat="1" ht="15.75" x14ac:dyDescent="0.25">
      <c r="A83" s="14"/>
      <c r="B83" s="8"/>
      <c r="C83" s="8"/>
      <c r="D83" s="8"/>
      <c r="E83" s="8"/>
      <c r="F83" s="8"/>
      <c r="G83" s="8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</row>
    <row r="84" spans="1:132" s="10" customFormat="1" ht="15.75" x14ac:dyDescent="0.25">
      <c r="A84" s="14"/>
      <c r="B84" s="8"/>
      <c r="C84" s="8"/>
      <c r="D84" s="8"/>
      <c r="E84" s="8"/>
      <c r="F84" s="8"/>
      <c r="G84" s="8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</row>
    <row r="85" spans="1:132" s="10" customFormat="1" ht="15.75" x14ac:dyDescent="0.25">
      <c r="A85" s="14"/>
      <c r="B85" s="8"/>
      <c r="C85" s="8"/>
      <c r="D85" s="8"/>
      <c r="E85" s="8"/>
      <c r="F85" s="8"/>
      <c r="G85" s="8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</row>
    <row r="86" spans="1:132" s="10" customFormat="1" ht="15.75" x14ac:dyDescent="0.25">
      <c r="A86" s="14"/>
      <c r="B86" s="8"/>
      <c r="C86" s="8"/>
      <c r="D86" s="8"/>
      <c r="E86" s="8"/>
      <c r="F86" s="8"/>
      <c r="G86" s="8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</row>
    <row r="87" spans="1:132" s="10" customFormat="1" ht="15.75" x14ac:dyDescent="0.25">
      <c r="A87" s="14"/>
      <c r="B87" s="8"/>
      <c r="C87" s="8"/>
      <c r="D87" s="8"/>
      <c r="E87" s="8"/>
      <c r="F87" s="8"/>
      <c r="G87" s="8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</row>
    <row r="88" spans="1:132" s="10" customFormat="1" ht="15.75" x14ac:dyDescent="0.25">
      <c r="A88" s="14"/>
      <c r="B88" s="8"/>
      <c r="C88" s="8"/>
      <c r="D88" s="8"/>
      <c r="E88" s="8"/>
      <c r="F88" s="8"/>
      <c r="G88" s="8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</row>
    <row r="89" spans="1:132" s="10" customFormat="1" ht="15.75" x14ac:dyDescent="0.25">
      <c r="A89" s="14"/>
      <c r="B89" s="8"/>
      <c r="C89" s="8"/>
      <c r="D89" s="8"/>
      <c r="E89" s="8"/>
      <c r="F89" s="8"/>
      <c r="G89" s="8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</row>
    <row r="90" spans="1:132" s="10" customFormat="1" ht="15.75" x14ac:dyDescent="0.25">
      <c r="A90" s="14"/>
      <c r="B90" s="8"/>
      <c r="C90" s="8"/>
      <c r="D90" s="8"/>
      <c r="E90" s="8"/>
      <c r="F90" s="8"/>
      <c r="G90" s="8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</row>
    <row r="91" spans="1:132" s="10" customFormat="1" ht="15.75" x14ac:dyDescent="0.25">
      <c r="A91" s="14"/>
      <c r="B91" s="8"/>
      <c r="C91" s="8"/>
      <c r="D91" s="8"/>
      <c r="E91" s="8"/>
      <c r="F91" s="8"/>
      <c r="G91" s="8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</row>
    <row r="92" spans="1:132" s="10" customFormat="1" ht="15.75" x14ac:dyDescent="0.25">
      <c r="A92" s="14"/>
      <c r="B92" s="8"/>
      <c r="C92" s="8"/>
      <c r="D92" s="8"/>
      <c r="E92" s="8"/>
      <c r="F92" s="8"/>
      <c r="G92" s="8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</row>
    <row r="93" spans="1:132" s="10" customFormat="1" ht="15.75" x14ac:dyDescent="0.25">
      <c r="A93" s="14"/>
      <c r="B93" s="8"/>
      <c r="C93" s="8"/>
      <c r="D93" s="8"/>
      <c r="E93" s="8"/>
      <c r="F93" s="8"/>
      <c r="G93" s="8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</row>
    <row r="94" spans="1:132" s="10" customFormat="1" ht="15.75" x14ac:dyDescent="0.25">
      <c r="A94" s="14"/>
      <c r="B94" s="8"/>
      <c r="C94" s="8"/>
      <c r="D94" s="8"/>
      <c r="E94" s="8"/>
      <c r="F94" s="8"/>
      <c r="G94" s="8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</row>
    <row r="95" spans="1:132" s="10" customFormat="1" ht="15.75" x14ac:dyDescent="0.25">
      <c r="A95" s="14"/>
      <c r="B95" s="8"/>
      <c r="C95" s="8"/>
      <c r="D95" s="8"/>
      <c r="E95" s="8"/>
      <c r="F95" s="8"/>
      <c r="G95" s="8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</row>
    <row r="96" spans="1:132" s="10" customFormat="1" ht="15.75" x14ac:dyDescent="0.25">
      <c r="A96" s="14"/>
      <c r="B96" s="8"/>
      <c r="C96" s="8"/>
      <c r="D96" s="8"/>
      <c r="E96" s="8"/>
      <c r="F96" s="8"/>
      <c r="G96" s="8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</row>
    <row r="97" spans="1:132" s="10" customFormat="1" ht="15.75" x14ac:dyDescent="0.25">
      <c r="A97" s="14"/>
      <c r="B97" s="8"/>
      <c r="C97" s="8"/>
      <c r="D97" s="8"/>
      <c r="E97" s="8"/>
      <c r="F97" s="8"/>
      <c r="G97" s="8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</row>
    <row r="98" spans="1:132" s="10" customFormat="1" ht="15.75" x14ac:dyDescent="0.25">
      <c r="A98" s="14"/>
      <c r="B98" s="8"/>
      <c r="C98" s="8"/>
      <c r="D98" s="8"/>
      <c r="E98" s="8"/>
      <c r="F98" s="8"/>
      <c r="G98" s="8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</row>
    <row r="99" spans="1:132" s="10" customFormat="1" ht="15.75" x14ac:dyDescent="0.25">
      <c r="A99" s="14"/>
      <c r="B99" s="8"/>
      <c r="C99" s="8"/>
      <c r="D99" s="8"/>
      <c r="E99" s="8"/>
      <c r="F99" s="8"/>
      <c r="G99" s="8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</row>
    <row r="100" spans="1:132" s="10" customFormat="1" ht="15.75" x14ac:dyDescent="0.25">
      <c r="A100" s="14"/>
      <c r="B100" s="8"/>
      <c r="C100" s="8"/>
      <c r="D100" s="8"/>
      <c r="E100" s="8"/>
      <c r="F100" s="8"/>
      <c r="G100" s="8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</row>
    <row r="101" spans="1:132" s="10" customFormat="1" ht="15.75" x14ac:dyDescent="0.25">
      <c r="A101" s="14"/>
      <c r="B101" s="8"/>
      <c r="C101" s="8"/>
      <c r="D101" s="8"/>
      <c r="E101" s="8"/>
      <c r="F101" s="8"/>
      <c r="G101" s="8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</row>
    <row r="102" spans="1:132" s="10" customFormat="1" ht="15.75" x14ac:dyDescent="0.25">
      <c r="A102" s="14"/>
      <c r="B102" s="8"/>
      <c r="C102" s="8"/>
      <c r="D102" s="8"/>
      <c r="E102" s="8"/>
      <c r="F102" s="8"/>
      <c r="G102" s="8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</row>
    <row r="103" spans="1:132" s="10" customFormat="1" ht="15.75" x14ac:dyDescent="0.25">
      <c r="A103" s="14"/>
      <c r="B103" s="8"/>
      <c r="C103" s="8"/>
      <c r="D103" s="8"/>
      <c r="E103" s="8"/>
      <c r="F103" s="8"/>
      <c r="G103" s="8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</row>
    <row r="104" spans="1:132" s="10" customFormat="1" ht="15.75" x14ac:dyDescent="0.25">
      <c r="A104" s="14"/>
      <c r="B104" s="8"/>
      <c r="C104" s="8"/>
      <c r="D104" s="8"/>
      <c r="E104" s="8"/>
      <c r="F104" s="8"/>
      <c r="G104" s="8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</row>
    <row r="105" spans="1:132" s="10" customFormat="1" ht="15.75" x14ac:dyDescent="0.25">
      <c r="A105" s="14"/>
      <c r="B105" s="8"/>
      <c r="C105" s="8"/>
      <c r="D105" s="8"/>
      <c r="E105" s="8"/>
      <c r="F105" s="8"/>
      <c r="G105" s="8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</row>
    <row r="106" spans="1:132" s="10" customFormat="1" ht="15.75" x14ac:dyDescent="0.25">
      <c r="A106" s="14"/>
      <c r="B106" s="8"/>
      <c r="C106" s="8"/>
      <c r="D106" s="8"/>
      <c r="E106" s="8"/>
      <c r="F106" s="8"/>
      <c r="G106" s="8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</row>
    <row r="107" spans="1:132" s="10" customFormat="1" ht="15.75" x14ac:dyDescent="0.25">
      <c r="A107" s="14"/>
      <c r="B107" s="8"/>
      <c r="C107" s="8"/>
      <c r="D107" s="8"/>
      <c r="E107" s="8"/>
      <c r="F107" s="8"/>
      <c r="G107" s="8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</row>
    <row r="108" spans="1:132" s="10" customFormat="1" ht="15.75" x14ac:dyDescent="0.25">
      <c r="A108" s="14"/>
      <c r="B108" s="8"/>
      <c r="C108" s="8"/>
      <c r="D108" s="8"/>
      <c r="E108" s="8"/>
      <c r="F108" s="8"/>
      <c r="G108" s="8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</row>
    <row r="109" spans="1:132" s="10" customFormat="1" ht="15.75" x14ac:dyDescent="0.25">
      <c r="A109" s="14"/>
      <c r="B109" s="8"/>
      <c r="C109" s="8"/>
      <c r="D109" s="8"/>
      <c r="E109" s="8"/>
      <c r="F109" s="8"/>
      <c r="G109" s="8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</row>
    <row r="110" spans="1:132" s="10" customFormat="1" ht="15.75" x14ac:dyDescent="0.25">
      <c r="A110" s="14"/>
      <c r="B110" s="8"/>
      <c r="C110" s="8"/>
      <c r="D110" s="8"/>
      <c r="E110" s="8"/>
      <c r="F110" s="8"/>
      <c r="G110" s="8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</row>
    <row r="111" spans="1:132" s="10" customFormat="1" ht="15.75" x14ac:dyDescent="0.25">
      <c r="A111" s="14"/>
      <c r="B111" s="8"/>
      <c r="C111" s="8"/>
      <c r="D111" s="8"/>
      <c r="E111" s="8"/>
      <c r="F111" s="8"/>
      <c r="G111" s="8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</row>
    <row r="112" spans="1:132" s="10" customFormat="1" ht="15.75" x14ac:dyDescent="0.25">
      <c r="A112" s="14"/>
      <c r="B112" s="8"/>
      <c r="C112" s="8"/>
      <c r="D112" s="8"/>
      <c r="E112" s="8"/>
      <c r="F112" s="8"/>
      <c r="G112" s="8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</row>
    <row r="113" spans="1:132" s="10" customFormat="1" ht="15.75" x14ac:dyDescent="0.25">
      <c r="A113" s="14"/>
      <c r="B113" s="8"/>
      <c r="C113" s="8"/>
      <c r="D113" s="8"/>
      <c r="E113" s="8"/>
      <c r="F113" s="8"/>
      <c r="G113" s="8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</row>
    <row r="114" spans="1:132" s="10" customFormat="1" ht="15.75" x14ac:dyDescent="0.25">
      <c r="A114" s="14"/>
      <c r="B114" s="8"/>
      <c r="C114" s="8"/>
      <c r="D114" s="8"/>
      <c r="E114" s="8"/>
      <c r="F114" s="8"/>
      <c r="G114" s="8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</row>
    <row r="115" spans="1:132" s="10" customFormat="1" ht="15.75" x14ac:dyDescent="0.25">
      <c r="A115" s="14"/>
      <c r="B115" s="8"/>
      <c r="C115" s="8"/>
      <c r="D115" s="8"/>
      <c r="E115" s="8"/>
      <c r="F115" s="8"/>
      <c r="G115" s="8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</row>
    <row r="116" spans="1:132" s="10" customFormat="1" ht="15.75" x14ac:dyDescent="0.25">
      <c r="A116" s="14"/>
      <c r="B116" s="8"/>
      <c r="C116" s="8"/>
      <c r="D116" s="8"/>
      <c r="E116" s="8"/>
      <c r="F116" s="8"/>
      <c r="G116" s="8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</row>
    <row r="117" spans="1:132" s="10" customFormat="1" ht="15.75" x14ac:dyDescent="0.25">
      <c r="A117" s="14"/>
      <c r="B117" s="8"/>
      <c r="C117" s="8"/>
      <c r="D117" s="8"/>
      <c r="E117" s="8"/>
      <c r="F117" s="8"/>
      <c r="G117" s="8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</row>
    <row r="118" spans="1:132" s="10" customFormat="1" ht="15.75" x14ac:dyDescent="0.25">
      <c r="A118" s="14"/>
      <c r="B118" s="8"/>
      <c r="C118" s="8"/>
      <c r="D118" s="8"/>
      <c r="E118" s="8"/>
      <c r="F118" s="8"/>
      <c r="G118" s="8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</row>
    <row r="119" spans="1:132" s="10" customFormat="1" ht="15.75" x14ac:dyDescent="0.25">
      <c r="A119" s="14"/>
      <c r="B119" s="8"/>
      <c r="C119" s="8"/>
      <c r="D119" s="8"/>
      <c r="E119" s="8"/>
      <c r="F119" s="8"/>
      <c r="G119" s="8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</row>
    <row r="120" spans="1:132" s="10" customFormat="1" ht="15.75" x14ac:dyDescent="0.25">
      <c r="A120" s="14"/>
      <c r="B120" s="8"/>
      <c r="C120" s="8"/>
      <c r="D120" s="8"/>
      <c r="E120" s="8"/>
      <c r="F120" s="8"/>
      <c r="G120" s="8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</row>
    <row r="121" spans="1:132" s="10" customFormat="1" ht="15.75" x14ac:dyDescent="0.25">
      <c r="A121" s="14"/>
      <c r="B121" s="8"/>
      <c r="C121" s="8"/>
      <c r="D121" s="8"/>
      <c r="E121" s="8"/>
      <c r="F121" s="8"/>
      <c r="G121" s="8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</row>
    <row r="122" spans="1:132" s="10" customFormat="1" ht="15.75" x14ac:dyDescent="0.25">
      <c r="A122" s="14"/>
      <c r="B122" s="8"/>
      <c r="C122" s="8"/>
      <c r="D122" s="8"/>
      <c r="E122" s="8"/>
      <c r="F122" s="8"/>
      <c r="G122" s="8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</row>
    <row r="129" spans="2:132" s="3" customFormat="1" x14ac:dyDescent="0.2">
      <c r="B129" s="9"/>
      <c r="C129" s="9"/>
      <c r="D129" s="9"/>
      <c r="E129" s="9"/>
      <c r="F129" s="9"/>
      <c r="G129" s="9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</row>
    <row r="130" spans="2:132" s="3" customFormat="1" x14ac:dyDescent="0.2">
      <c r="B130" s="9"/>
      <c r="C130" s="9"/>
      <c r="D130" s="9"/>
      <c r="E130" s="9"/>
      <c r="F130" s="9"/>
      <c r="G130" s="9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</row>
    <row r="131" spans="2:132" s="3" customFormat="1" x14ac:dyDescent="0.2">
      <c r="B131" s="9"/>
      <c r="C131" s="9"/>
      <c r="D131" s="9"/>
      <c r="E131" s="9"/>
      <c r="F131" s="9"/>
      <c r="G131" s="9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</row>
    <row r="132" spans="2:132" s="3" customFormat="1" x14ac:dyDescent="0.2">
      <c r="B132" s="9"/>
      <c r="C132" s="9"/>
      <c r="D132" s="9"/>
      <c r="E132" s="9"/>
      <c r="F132" s="9"/>
      <c r="G132" s="9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</row>
    <row r="133" spans="2:132" s="3" customFormat="1" x14ac:dyDescent="0.2">
      <c r="B133" s="9"/>
      <c r="C133" s="9"/>
      <c r="D133" s="9"/>
      <c r="E133" s="9"/>
      <c r="F133" s="9"/>
      <c r="G133" s="9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</row>
    <row r="134" spans="2:132" s="3" customFormat="1" x14ac:dyDescent="0.2">
      <c r="B134" s="9"/>
      <c r="C134" s="9"/>
      <c r="D134" s="9"/>
      <c r="E134" s="9"/>
      <c r="F134" s="9"/>
      <c r="G134" s="9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</row>
    <row r="135" spans="2:132" s="3" customFormat="1" x14ac:dyDescent="0.2">
      <c r="B135" s="9"/>
      <c r="C135" s="9"/>
      <c r="D135" s="9"/>
      <c r="E135" s="9"/>
      <c r="F135" s="9"/>
      <c r="G135" s="9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</row>
    <row r="136" spans="2:132" s="3" customFormat="1" x14ac:dyDescent="0.2">
      <c r="B136" s="9"/>
      <c r="C136" s="9"/>
      <c r="D136" s="9"/>
      <c r="E136" s="9"/>
      <c r="F136" s="9"/>
      <c r="G136" s="9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</row>
    <row r="137" spans="2:132" s="3" customFormat="1" x14ac:dyDescent="0.2">
      <c r="B137" s="9"/>
      <c r="C137" s="9"/>
      <c r="D137" s="9"/>
      <c r="E137" s="9"/>
      <c r="F137" s="9"/>
      <c r="G137" s="9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</row>
    <row r="138" spans="2:132" s="3" customFormat="1" x14ac:dyDescent="0.2">
      <c r="B138" s="9"/>
      <c r="C138" s="9"/>
      <c r="D138" s="9"/>
      <c r="E138" s="9"/>
      <c r="F138" s="9"/>
      <c r="G138" s="9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</row>
    <row r="139" spans="2:132" s="3" customFormat="1" x14ac:dyDescent="0.2">
      <c r="B139" s="9"/>
      <c r="C139" s="9"/>
      <c r="D139" s="9"/>
      <c r="E139" s="9"/>
      <c r="F139" s="9"/>
      <c r="G139" s="9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</row>
    <row r="140" spans="2:132" s="3" customFormat="1" x14ac:dyDescent="0.2">
      <c r="B140" s="9"/>
      <c r="C140" s="9"/>
      <c r="D140" s="9"/>
      <c r="E140" s="9"/>
      <c r="F140" s="9"/>
      <c r="G140" s="9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</row>
    <row r="141" spans="2:132" s="3" customFormat="1" x14ac:dyDescent="0.2">
      <c r="B141" s="9"/>
      <c r="C141" s="9"/>
      <c r="D141" s="9"/>
      <c r="E141" s="9"/>
      <c r="F141" s="9"/>
      <c r="G141" s="9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</row>
    <row r="142" spans="2:132" s="3" customFormat="1" x14ac:dyDescent="0.2">
      <c r="B142" s="9"/>
      <c r="C142" s="9"/>
      <c r="D142" s="9"/>
      <c r="E142" s="9"/>
      <c r="F142" s="9"/>
      <c r="G142" s="9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</row>
    <row r="143" spans="2:132" s="3" customFormat="1" x14ac:dyDescent="0.2">
      <c r="B143" s="9"/>
      <c r="C143" s="9"/>
      <c r="D143" s="9"/>
      <c r="E143" s="9"/>
      <c r="F143" s="9"/>
      <c r="G143" s="9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</row>
    <row r="144" spans="2:132" s="3" customFormat="1" x14ac:dyDescent="0.2">
      <c r="B144" s="9"/>
      <c r="C144" s="9"/>
      <c r="D144" s="9"/>
      <c r="E144" s="9"/>
      <c r="F144" s="9"/>
      <c r="G144" s="9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</row>
    <row r="145" spans="2:132" s="3" customFormat="1" x14ac:dyDescent="0.2">
      <c r="B145" s="9"/>
      <c r="C145" s="9"/>
      <c r="D145" s="9"/>
      <c r="E145" s="9"/>
      <c r="F145" s="9"/>
      <c r="G145" s="9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</row>
    <row r="146" spans="2:132" s="3" customFormat="1" x14ac:dyDescent="0.2">
      <c r="B146" s="9"/>
      <c r="C146" s="9"/>
      <c r="D146" s="9"/>
      <c r="E146" s="9"/>
      <c r="F146" s="9"/>
      <c r="G146" s="9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</row>
    <row r="147" spans="2:132" s="3" customFormat="1" x14ac:dyDescent="0.2">
      <c r="B147" s="9"/>
      <c r="C147" s="9"/>
      <c r="D147" s="9"/>
      <c r="E147" s="9"/>
      <c r="F147" s="9"/>
      <c r="G147" s="9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</row>
    <row r="148" spans="2:132" s="3" customFormat="1" x14ac:dyDescent="0.2">
      <c r="B148" s="9"/>
      <c r="C148" s="9"/>
      <c r="D148" s="9"/>
      <c r="E148" s="9"/>
      <c r="F148" s="9"/>
      <c r="G148" s="9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</row>
    <row r="149" spans="2:132" s="3" customFormat="1" x14ac:dyDescent="0.2">
      <c r="B149" s="9"/>
      <c r="C149" s="9"/>
      <c r="D149" s="9"/>
      <c r="E149" s="9"/>
      <c r="F149" s="9"/>
      <c r="G149" s="9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</row>
    <row r="150" spans="2:132" s="3" customFormat="1" x14ac:dyDescent="0.2">
      <c r="B150" s="9"/>
      <c r="C150" s="9"/>
      <c r="D150" s="9"/>
      <c r="E150" s="9"/>
      <c r="F150" s="9"/>
      <c r="G150" s="9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</row>
    <row r="151" spans="2:132" s="3" customFormat="1" x14ac:dyDescent="0.2">
      <c r="B151" s="9"/>
      <c r="C151" s="9"/>
      <c r="D151" s="9"/>
      <c r="E151" s="9"/>
      <c r="F151" s="9"/>
      <c r="G151" s="9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</row>
    <row r="152" spans="2:132" s="3" customFormat="1" x14ac:dyDescent="0.2">
      <c r="B152" s="9"/>
      <c r="C152" s="9"/>
      <c r="D152" s="9"/>
      <c r="E152" s="9"/>
      <c r="F152" s="9"/>
      <c r="G152" s="9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</row>
    <row r="153" spans="2:132" s="3" customFormat="1" x14ac:dyDescent="0.2">
      <c r="B153" s="9"/>
      <c r="C153" s="9"/>
      <c r="D153" s="9"/>
      <c r="E153" s="9"/>
      <c r="F153" s="9"/>
      <c r="G153" s="9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</row>
    <row r="154" spans="2:132" s="3" customFormat="1" x14ac:dyDescent="0.2">
      <c r="B154" s="9"/>
      <c r="C154" s="9"/>
      <c r="D154" s="9"/>
      <c r="E154" s="9"/>
      <c r="F154" s="9"/>
      <c r="G154" s="9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</row>
    <row r="155" spans="2:132" s="3" customFormat="1" x14ac:dyDescent="0.2">
      <c r="B155" s="9"/>
      <c r="C155" s="9"/>
      <c r="D155" s="9"/>
      <c r="E155" s="9"/>
      <c r="F155" s="9"/>
      <c r="G155" s="9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</row>
    <row r="156" spans="2:132" s="3" customFormat="1" x14ac:dyDescent="0.2">
      <c r="B156" s="9"/>
      <c r="C156" s="9"/>
      <c r="D156" s="9"/>
      <c r="E156" s="9"/>
      <c r="F156" s="9"/>
      <c r="G156" s="9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</row>
    <row r="157" spans="2:132" s="3" customFormat="1" x14ac:dyDescent="0.2">
      <c r="B157" s="9"/>
      <c r="C157" s="9"/>
      <c r="D157" s="9"/>
      <c r="E157" s="9"/>
      <c r="F157" s="9"/>
      <c r="G157" s="9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</row>
    <row r="158" spans="2:132" s="3" customFormat="1" x14ac:dyDescent="0.2">
      <c r="B158" s="9"/>
      <c r="C158" s="9"/>
      <c r="D158" s="9"/>
      <c r="E158" s="9"/>
      <c r="F158" s="9"/>
      <c r="G158" s="9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</row>
    <row r="159" spans="2:132" s="3" customFormat="1" x14ac:dyDescent="0.2">
      <c r="B159" s="9"/>
      <c r="C159" s="9"/>
      <c r="D159" s="9"/>
      <c r="E159" s="9"/>
      <c r="F159" s="9"/>
      <c r="G159" s="9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</row>
    <row r="160" spans="2:132" s="3" customFormat="1" x14ac:dyDescent="0.2">
      <c r="B160" s="9"/>
      <c r="C160" s="9"/>
      <c r="D160" s="9"/>
      <c r="E160" s="9"/>
      <c r="F160" s="9"/>
      <c r="G160" s="9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</row>
    <row r="161" spans="2:132" s="3" customFormat="1" x14ac:dyDescent="0.2">
      <c r="B161" s="9"/>
      <c r="C161" s="9"/>
      <c r="D161" s="9"/>
      <c r="E161" s="9"/>
      <c r="F161" s="9"/>
      <c r="G161" s="9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</row>
    <row r="162" spans="2:132" s="3" customFormat="1" x14ac:dyDescent="0.2">
      <c r="B162" s="9"/>
      <c r="C162" s="9"/>
      <c r="D162" s="9"/>
      <c r="E162" s="9"/>
      <c r="F162" s="9"/>
      <c r="G162" s="9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</row>
    <row r="163" spans="2:132" s="3" customFormat="1" x14ac:dyDescent="0.2">
      <c r="B163" s="9"/>
      <c r="C163" s="9"/>
      <c r="D163" s="9"/>
      <c r="E163" s="9"/>
      <c r="F163" s="9"/>
      <c r="G163" s="9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</row>
    <row r="164" spans="2:132" s="3" customFormat="1" x14ac:dyDescent="0.2">
      <c r="B164" s="9"/>
      <c r="C164" s="9"/>
      <c r="D164" s="9"/>
      <c r="E164" s="9"/>
      <c r="F164" s="9"/>
      <c r="G164" s="9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</row>
    <row r="165" spans="2:132" s="3" customFormat="1" x14ac:dyDescent="0.2">
      <c r="B165" s="9"/>
      <c r="C165" s="9"/>
      <c r="D165" s="9"/>
      <c r="E165" s="9"/>
      <c r="F165" s="9"/>
      <c r="G165" s="9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</row>
    <row r="166" spans="2:132" s="3" customFormat="1" x14ac:dyDescent="0.2">
      <c r="B166" s="9"/>
      <c r="C166" s="9"/>
      <c r="D166" s="9"/>
      <c r="E166" s="9"/>
      <c r="F166" s="9"/>
      <c r="G166" s="9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</row>
    <row r="167" spans="2:132" s="3" customFormat="1" x14ac:dyDescent="0.2">
      <c r="B167" s="9"/>
      <c r="C167" s="9"/>
      <c r="D167" s="9"/>
      <c r="E167" s="9"/>
      <c r="F167" s="9"/>
      <c r="G167" s="9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</row>
  </sheetData>
  <mergeCells count="6">
    <mergeCell ref="A43:G43"/>
    <mergeCell ref="C9:C10"/>
    <mergeCell ref="D9:D10"/>
    <mergeCell ref="E9:E10"/>
    <mergeCell ref="B9:B10"/>
    <mergeCell ref="A42:G42"/>
  </mergeCells>
  <hyperlinks>
    <hyperlink ref="A5" location="Índice!A75" display="Índice"/>
  </hyperlinks>
  <printOptions horizontalCentered="1"/>
  <pageMargins left="0.59055118110236227" right="0.43307086614173229" top="0.51181102362204722" bottom="0.51181102362204722" header="0.27559055118110237" footer="0.31496062992125984"/>
  <pageSetup paperSize="9" orientation="portrait" r:id="rId1"/>
  <headerFooter scaleWithDoc="0"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W114"/>
  <sheetViews>
    <sheetView showGridLines="0" zoomScale="120" zoomScaleNormal="120" zoomScalePageLayoutView="120" workbookViewId="0">
      <selection activeCell="A5" sqref="A5"/>
    </sheetView>
  </sheetViews>
  <sheetFormatPr defaultColWidth="8.85546875" defaultRowHeight="15.75" x14ac:dyDescent="0.25"/>
  <cols>
    <col min="1" max="1" width="20.28515625" style="14" customWidth="1"/>
    <col min="2" max="9" width="6" style="14" customWidth="1"/>
    <col min="10" max="10" width="11.140625" style="14" customWidth="1"/>
    <col min="11" max="47" width="8.85546875" style="2"/>
    <col min="48" max="16384" width="8.85546875" style="10"/>
  </cols>
  <sheetData>
    <row r="1" spans="1:48" s="17" customFormat="1" ht="12.75" x14ac:dyDescent="0.2"/>
    <row r="2" spans="1:48" s="17" customFormat="1" ht="12.75" x14ac:dyDescent="0.2"/>
    <row r="3" spans="1:48" s="17" customFormat="1" ht="12.75" x14ac:dyDescent="0.2"/>
    <row r="4" spans="1:48" s="17" customFormat="1" ht="12.75" x14ac:dyDescent="0.2"/>
    <row r="5" spans="1:48" s="17" customFormat="1" ht="12.75" x14ac:dyDescent="0.2">
      <c r="A5" s="147" t="s">
        <v>203</v>
      </c>
    </row>
    <row r="6" spans="1:48" s="17" customFormat="1" ht="18.75" x14ac:dyDescent="0.3">
      <c r="A6" s="26" t="s">
        <v>201</v>
      </c>
    </row>
    <row r="7" spans="1:48" s="17" customFormat="1" ht="12.75" x14ac:dyDescent="0.2"/>
    <row r="8" spans="1:48" s="17" customFormat="1" ht="18" customHeight="1" x14ac:dyDescent="0.2">
      <c r="A8" s="282" t="s">
        <v>1188</v>
      </c>
      <c r="B8" s="18"/>
      <c r="C8" s="18"/>
      <c r="D8" s="18"/>
    </row>
    <row r="9" spans="1:48" ht="18" customHeight="1" x14ac:dyDescent="0.25">
      <c r="A9" s="25"/>
      <c r="B9" s="271">
        <v>2011</v>
      </c>
      <c r="C9" s="271">
        <v>2012</v>
      </c>
      <c r="D9" s="271">
        <v>2013</v>
      </c>
      <c r="E9" s="271">
        <v>2014</v>
      </c>
      <c r="F9" s="271">
        <v>2015</v>
      </c>
      <c r="G9" s="271">
        <v>2016</v>
      </c>
      <c r="H9" s="271">
        <v>2017</v>
      </c>
      <c r="I9" s="271">
        <v>2018</v>
      </c>
      <c r="J9" s="271" t="s">
        <v>237</v>
      </c>
    </row>
    <row r="10" spans="1:48" ht="12.75" customHeight="1" x14ac:dyDescent="0.25">
      <c r="A10" s="69" t="s">
        <v>858</v>
      </c>
      <c r="B10" s="192">
        <v>23.3</v>
      </c>
      <c r="C10" s="192">
        <v>26.1</v>
      </c>
      <c r="D10" s="192">
        <v>36.299999999999997</v>
      </c>
      <c r="E10" s="192">
        <v>9.7793163132842942</v>
      </c>
      <c r="F10" s="192">
        <v>42.9</v>
      </c>
      <c r="G10" s="192">
        <v>35.634821651284604</v>
      </c>
      <c r="H10" s="192">
        <v>33.333333333333329</v>
      </c>
      <c r="I10" s="192">
        <v>27.27272727272727</v>
      </c>
      <c r="J10" s="192">
        <v>28.907390212168565</v>
      </c>
      <c r="AV10" s="2"/>
    </row>
    <row r="11" spans="1:48" ht="12.75" customHeight="1" x14ac:dyDescent="0.25">
      <c r="A11" s="69" t="s">
        <v>1190</v>
      </c>
      <c r="B11" s="192">
        <v>45.1</v>
      </c>
      <c r="C11" s="192">
        <v>25.4</v>
      </c>
      <c r="D11" s="192">
        <v>48</v>
      </c>
      <c r="E11" s="192">
        <v>60.918794172796765</v>
      </c>
      <c r="F11" s="192">
        <v>19.5</v>
      </c>
      <c r="G11" s="192">
        <v>16.507857321027686</v>
      </c>
      <c r="H11" s="192">
        <v>20</v>
      </c>
      <c r="I11" s="192">
        <v>9.0909090909090917</v>
      </c>
      <c r="J11" s="192">
        <v>29.643503513243125</v>
      </c>
      <c r="AV11" s="2"/>
    </row>
    <row r="12" spans="1:48" ht="12.75" customHeight="1" x14ac:dyDescent="0.25">
      <c r="A12" s="69" t="s">
        <v>487</v>
      </c>
      <c r="B12" s="192">
        <v>4.2</v>
      </c>
      <c r="C12" s="192">
        <v>36</v>
      </c>
      <c r="D12" s="192">
        <v>1.7</v>
      </c>
      <c r="E12" s="192">
        <v>0.10817827780181738</v>
      </c>
      <c r="F12" s="192">
        <v>0.1</v>
      </c>
      <c r="G12" s="192">
        <v>5.2</v>
      </c>
      <c r="H12" s="192">
        <v>3.9</v>
      </c>
      <c r="I12" s="192">
        <v>2.7272727272727271</v>
      </c>
      <c r="J12" s="192">
        <v>9.1083951848851878</v>
      </c>
      <c r="AV12" s="2"/>
    </row>
    <row r="13" spans="1:48" ht="12.75" customHeight="1" x14ac:dyDescent="0.25">
      <c r="A13" s="69" t="s">
        <v>1191</v>
      </c>
      <c r="B13" s="192">
        <v>3.7</v>
      </c>
      <c r="C13" s="192">
        <v>0.9</v>
      </c>
      <c r="D13" s="192">
        <v>0</v>
      </c>
      <c r="E13" s="192">
        <v>0.15144958892254437</v>
      </c>
      <c r="F13" s="192">
        <v>5.0999999999999996</v>
      </c>
      <c r="G13" s="192">
        <v>1.3419805437765029</v>
      </c>
      <c r="H13" s="192">
        <v>13.333333333333334</v>
      </c>
      <c r="I13" s="192">
        <v>13.636363636363635</v>
      </c>
      <c r="J13" s="192">
        <v>4.664735989654325</v>
      </c>
      <c r="AV13" s="2"/>
    </row>
    <row r="14" spans="1:48" ht="12.75" customHeight="1" x14ac:dyDescent="0.25">
      <c r="A14" s="69" t="s">
        <v>485</v>
      </c>
      <c r="B14" s="192">
        <v>0.9</v>
      </c>
      <c r="C14" s="192">
        <v>0.6</v>
      </c>
      <c r="D14" s="192">
        <v>0.9</v>
      </c>
      <c r="E14" s="192">
        <v>9.1230347612866005</v>
      </c>
      <c r="F14" s="192">
        <v>2.2999999999999998</v>
      </c>
      <c r="G14" s="192">
        <v>1.4118233973559489</v>
      </c>
      <c r="H14" s="192">
        <v>6.0000000000000009</v>
      </c>
      <c r="I14" s="192">
        <v>4.5454545454545459</v>
      </c>
      <c r="J14" s="192">
        <v>2.7756699749144116</v>
      </c>
      <c r="AV14" s="2"/>
    </row>
    <row r="15" spans="1:48" ht="12.75" customHeight="1" x14ac:dyDescent="0.25">
      <c r="A15" s="69" t="s">
        <v>1192</v>
      </c>
      <c r="B15" s="192">
        <v>2.2999999999999998</v>
      </c>
      <c r="C15" s="192">
        <v>0.3</v>
      </c>
      <c r="D15" s="192">
        <v>3.4</v>
      </c>
      <c r="E15" s="192">
        <v>2.9929323525169478</v>
      </c>
      <c r="F15" s="192">
        <v>6.2</v>
      </c>
      <c r="G15" s="192">
        <v>2.3447243701671239</v>
      </c>
      <c r="H15" s="192">
        <v>4.6666666666666661</v>
      </c>
      <c r="I15" s="192">
        <v>3.6363636363636367</v>
      </c>
      <c r="J15" s="192">
        <v>2.9129765030562367</v>
      </c>
      <c r="AV15" s="2"/>
    </row>
    <row r="16" spans="1:48" ht="12.75" customHeight="1" x14ac:dyDescent="0.25">
      <c r="A16" s="69" t="s">
        <v>869</v>
      </c>
      <c r="B16" s="192">
        <v>5.4</v>
      </c>
      <c r="C16" s="192">
        <v>3.8</v>
      </c>
      <c r="D16" s="192">
        <v>6.4</v>
      </c>
      <c r="E16" s="192">
        <v>6.1661618347035914</v>
      </c>
      <c r="F16" s="192">
        <v>5.6</v>
      </c>
      <c r="G16" s="192">
        <v>2.8635569967572954</v>
      </c>
      <c r="H16" s="192">
        <v>4.6666666666666661</v>
      </c>
      <c r="I16" s="192">
        <v>4.0909090909090908</v>
      </c>
      <c r="J16" s="192">
        <v>4.7389282145079434</v>
      </c>
      <c r="AV16" s="2"/>
    </row>
    <row r="17" spans="1:49" ht="12.75" customHeight="1" x14ac:dyDescent="0.25">
      <c r="A17" s="69" t="s">
        <v>66</v>
      </c>
      <c r="B17" s="192">
        <v>15.1</v>
      </c>
      <c r="C17" s="192">
        <v>6.9</v>
      </c>
      <c r="D17" s="192">
        <v>3.2</v>
      </c>
      <c r="E17" s="192">
        <v>10.760132698687443</v>
      </c>
      <c r="F17" s="192">
        <v>18.300000000000011</v>
      </c>
      <c r="G17" s="192">
        <v>34.695235719630851</v>
      </c>
      <c r="H17" s="192">
        <v>13.746666666666668</v>
      </c>
      <c r="I17" s="192">
        <v>35</v>
      </c>
      <c r="J17" s="192">
        <v>17.204741035263531</v>
      </c>
      <c r="AV17" s="2"/>
    </row>
    <row r="18" spans="1:49" ht="18.75" customHeight="1" x14ac:dyDescent="0.25">
      <c r="A18" s="194" t="s">
        <v>1189</v>
      </c>
      <c r="B18" s="193">
        <v>28.7</v>
      </c>
      <c r="C18" s="193">
        <v>33.299999999999997</v>
      </c>
      <c r="D18" s="193">
        <v>17.670000000000002</v>
      </c>
      <c r="E18" s="193">
        <v>15.507999999999999</v>
      </c>
      <c r="F18" s="193">
        <v>18.047999999999998</v>
      </c>
      <c r="G18" s="193">
        <v>20.045000000000002</v>
      </c>
      <c r="H18" s="193">
        <v>16.552</v>
      </c>
      <c r="I18" s="193">
        <v>24.603999999999999</v>
      </c>
      <c r="J18" s="298" t="s">
        <v>851</v>
      </c>
      <c r="AV18" s="2"/>
    </row>
    <row r="19" spans="1:49" ht="27.75" customHeight="1" x14ac:dyDescent="0.25">
      <c r="A19" s="354" t="s">
        <v>1193</v>
      </c>
      <c r="B19" s="354"/>
      <c r="C19" s="354"/>
      <c r="D19" s="354"/>
      <c r="E19" s="354"/>
      <c r="F19" s="354"/>
      <c r="G19" s="354"/>
      <c r="H19" s="354"/>
      <c r="I19" s="354"/>
      <c r="J19" s="354"/>
      <c r="AV19" s="2"/>
    </row>
    <row r="20" spans="1:49" s="1" customFormat="1" x14ac:dyDescent="0.25">
      <c r="A20" s="356" t="s">
        <v>1194</v>
      </c>
      <c r="B20" s="356"/>
      <c r="C20" s="356"/>
      <c r="D20" s="356"/>
      <c r="E20" s="356"/>
      <c r="F20" s="356"/>
      <c r="G20" s="356"/>
      <c r="H20" s="356"/>
      <c r="I20" s="356"/>
      <c r="J20" s="356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10"/>
      <c r="AW20" s="10"/>
    </row>
    <row r="21" spans="1:49" s="1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10"/>
      <c r="AW21" s="10"/>
    </row>
    <row r="22" spans="1:49" s="1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10"/>
      <c r="AW22" s="10"/>
    </row>
    <row r="23" spans="1:49" s="1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10"/>
      <c r="AW23" s="10"/>
    </row>
    <row r="24" spans="1:49" s="1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10"/>
      <c r="AW24" s="10"/>
    </row>
    <row r="25" spans="1:49" s="1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10"/>
      <c r="AW25" s="10"/>
    </row>
    <row r="26" spans="1:49" s="1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10"/>
      <c r="AW26" s="10"/>
    </row>
    <row r="27" spans="1:49" s="1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10"/>
      <c r="AW27" s="10"/>
    </row>
    <row r="28" spans="1:49" s="1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10"/>
      <c r="AW28" s="10"/>
    </row>
    <row r="29" spans="1:49" s="1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10"/>
      <c r="AW29" s="10"/>
    </row>
    <row r="30" spans="1:49" s="1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10"/>
      <c r="AW30" s="10"/>
    </row>
    <row r="31" spans="1:49" s="1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10"/>
      <c r="AW31" s="10"/>
    </row>
    <row r="32" spans="1:49" s="1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10"/>
      <c r="AW32" s="10"/>
    </row>
    <row r="33" spans="1:49" s="1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10"/>
      <c r="AW33" s="10"/>
    </row>
    <row r="34" spans="1:49" s="1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10"/>
      <c r="AW34" s="10"/>
    </row>
    <row r="35" spans="1:49" s="1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10"/>
      <c r="AW35" s="10"/>
    </row>
    <row r="36" spans="1:49" s="1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10"/>
      <c r="AW36" s="10"/>
    </row>
    <row r="37" spans="1:49" s="1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10"/>
      <c r="AW37" s="10"/>
    </row>
    <row r="38" spans="1:49" s="1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10"/>
      <c r="AW38" s="10"/>
    </row>
    <row r="39" spans="1:49" s="1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10"/>
      <c r="AW39" s="10"/>
    </row>
    <row r="40" spans="1:49" s="1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10"/>
      <c r="AW40" s="10"/>
    </row>
    <row r="41" spans="1:49" s="1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10"/>
      <c r="AW41" s="10"/>
    </row>
    <row r="42" spans="1:49" s="1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10"/>
      <c r="AW42" s="10"/>
    </row>
    <row r="43" spans="1:49" s="1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10"/>
      <c r="AW43" s="10"/>
    </row>
    <row r="44" spans="1:49" s="1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10"/>
      <c r="AW44" s="10"/>
    </row>
    <row r="45" spans="1:49" s="1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10"/>
      <c r="AW45" s="10"/>
    </row>
    <row r="46" spans="1:49" s="1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10"/>
      <c r="AW46" s="10"/>
    </row>
    <row r="47" spans="1:49" s="1" customForma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10"/>
      <c r="AW47" s="10"/>
    </row>
    <row r="48" spans="1:49" s="1" customForma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10"/>
      <c r="AW48" s="10"/>
    </row>
    <row r="49" spans="1:49" s="1" customForma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10"/>
      <c r="AW49" s="10"/>
    </row>
    <row r="50" spans="1:49" s="1" customForma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10"/>
      <c r="AW50" s="10"/>
    </row>
    <row r="51" spans="1:49" s="1" customForma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10"/>
      <c r="AW51" s="10"/>
    </row>
    <row r="52" spans="1:49" s="1" customForma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10"/>
      <c r="AW52" s="10"/>
    </row>
    <row r="53" spans="1:49" s="1" customForma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10"/>
      <c r="AW53" s="10"/>
    </row>
    <row r="54" spans="1:49" s="1" customForma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10"/>
      <c r="AW54" s="10"/>
    </row>
    <row r="55" spans="1:49" s="1" customForma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10"/>
      <c r="AW55" s="10"/>
    </row>
    <row r="56" spans="1:49" s="1" customForma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10"/>
      <c r="AW56" s="10"/>
    </row>
    <row r="57" spans="1:49" s="1" customForma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10"/>
      <c r="AW57" s="10"/>
    </row>
    <row r="58" spans="1:49" s="1" customForma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10"/>
      <c r="AW58" s="10"/>
    </row>
    <row r="59" spans="1:49" s="1" customForma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10"/>
      <c r="AW59" s="10"/>
    </row>
    <row r="60" spans="1:49" s="1" customForma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10"/>
      <c r="AW60" s="10"/>
    </row>
    <row r="61" spans="1:49" s="1" customForma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10"/>
      <c r="AW61" s="10"/>
    </row>
    <row r="62" spans="1:49" s="1" customForma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10"/>
      <c r="AW62" s="10"/>
    </row>
    <row r="63" spans="1:49" s="1" customForma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10"/>
      <c r="AW63" s="10"/>
    </row>
    <row r="64" spans="1:49" s="1" customForma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10"/>
      <c r="AW64" s="10"/>
    </row>
    <row r="65" spans="1:49" s="1" customForma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10"/>
      <c r="AW65" s="10"/>
    </row>
    <row r="66" spans="1:49" s="1" customForma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10"/>
      <c r="AW66" s="10"/>
    </row>
    <row r="67" spans="1:49" s="1" customForma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10"/>
      <c r="AW67" s="10"/>
    </row>
    <row r="68" spans="1:49" s="1" customForma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10"/>
      <c r="AW68" s="10"/>
    </row>
    <row r="69" spans="1:49" s="1" customForma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10"/>
      <c r="AW69" s="10"/>
    </row>
    <row r="70" spans="1:49" s="1" customForma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10"/>
      <c r="AW70" s="10"/>
    </row>
    <row r="71" spans="1:49" s="1" customForma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10"/>
      <c r="AW71" s="10"/>
    </row>
    <row r="72" spans="1:49" s="1" customForma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10"/>
      <c r="AW72" s="10"/>
    </row>
    <row r="73" spans="1:49" s="1" customForma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10"/>
      <c r="AW73" s="10"/>
    </row>
    <row r="74" spans="1:49" s="1" customForma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10"/>
      <c r="AW74" s="10"/>
    </row>
    <row r="75" spans="1:49" s="1" customForma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10"/>
      <c r="AW75" s="10"/>
    </row>
    <row r="76" spans="1:49" s="1" customForma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10"/>
      <c r="AW76" s="10"/>
    </row>
    <row r="77" spans="1:49" s="1" customForma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10"/>
      <c r="AW77" s="10"/>
    </row>
    <row r="78" spans="1:49" s="1" customForma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10"/>
      <c r="AW78" s="10"/>
    </row>
    <row r="79" spans="1:49" s="1" customForma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10"/>
      <c r="AW79" s="10"/>
    </row>
    <row r="80" spans="1:49" s="1" customForma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10"/>
      <c r="AW80" s="10"/>
    </row>
    <row r="81" spans="1:49" s="1" customForma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10"/>
      <c r="AW81" s="10"/>
    </row>
    <row r="82" spans="1:49" s="1" customForma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10"/>
      <c r="AW82" s="10"/>
    </row>
    <row r="83" spans="1:49" s="1" customForma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10"/>
      <c r="AW83" s="10"/>
    </row>
    <row r="84" spans="1:49" s="1" customForma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10"/>
      <c r="AW84" s="10"/>
    </row>
    <row r="85" spans="1:49" s="1" customForma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10"/>
      <c r="AW85" s="10"/>
    </row>
    <row r="86" spans="1:49" s="1" customForma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10"/>
      <c r="AW86" s="10"/>
    </row>
    <row r="87" spans="1:49" s="1" customForma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10"/>
      <c r="AW87" s="10"/>
    </row>
    <row r="88" spans="1:49" s="1" customForma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10"/>
      <c r="AW88" s="10"/>
    </row>
    <row r="89" spans="1:49" s="1" customForma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10"/>
      <c r="AW89" s="10"/>
    </row>
    <row r="90" spans="1:49" s="1" customForma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10"/>
      <c r="AW90" s="10"/>
    </row>
    <row r="91" spans="1:49" s="1" customForma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10"/>
      <c r="AW91" s="10"/>
    </row>
    <row r="92" spans="1:49" s="1" customForma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10"/>
      <c r="AW92" s="10"/>
    </row>
    <row r="93" spans="1:49" s="1" customForma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10"/>
      <c r="AW93" s="10"/>
    </row>
    <row r="94" spans="1:49" s="1" customForma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10"/>
      <c r="AW94" s="10"/>
    </row>
    <row r="95" spans="1:49" s="1" customForma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10"/>
      <c r="AW95" s="10"/>
    </row>
    <row r="96" spans="1:49" s="1" customForma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10"/>
      <c r="AW96" s="10"/>
    </row>
    <row r="97" spans="1:49" s="1" customForma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10"/>
      <c r="AW97" s="10"/>
    </row>
    <row r="98" spans="1:49" s="1" customForma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10"/>
      <c r="AW98" s="10"/>
    </row>
    <row r="99" spans="1:49" s="1" customForma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10"/>
      <c r="AW99" s="10"/>
    </row>
    <row r="100" spans="1:49" s="1" customForma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10"/>
      <c r="AW100" s="10"/>
    </row>
    <row r="101" spans="1:49" s="1" customForma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10"/>
      <c r="AW101" s="10"/>
    </row>
    <row r="102" spans="1:49" s="1" customForma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10"/>
      <c r="AW102" s="10"/>
    </row>
    <row r="103" spans="1:49" s="1" customForma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10"/>
      <c r="AW103" s="10"/>
    </row>
    <row r="104" spans="1:49" s="1" customForma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10"/>
      <c r="AW104" s="10"/>
    </row>
    <row r="105" spans="1:49" s="1" customForma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10"/>
      <c r="AW105" s="10"/>
    </row>
    <row r="106" spans="1:49" s="1" customForma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10"/>
      <c r="AW106" s="10"/>
    </row>
    <row r="107" spans="1:49" s="1" customForma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10"/>
      <c r="AW107" s="10"/>
    </row>
    <row r="108" spans="1:49" s="1" customForma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10"/>
      <c r="AW108" s="10"/>
    </row>
    <row r="109" spans="1:49" s="1" customForma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10"/>
      <c r="AW109" s="10"/>
    </row>
    <row r="110" spans="1:49" s="1" customForma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10"/>
      <c r="AW110" s="10"/>
    </row>
    <row r="111" spans="1:49" s="1" customForma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10"/>
      <c r="AW111" s="10"/>
    </row>
    <row r="112" spans="1:49" s="1" customForma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10"/>
      <c r="AW112" s="10"/>
    </row>
    <row r="113" spans="1:49" s="1" customForma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10"/>
      <c r="AW113" s="10"/>
    </row>
    <row r="114" spans="1:49" s="1" customForma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10"/>
      <c r="AW114" s="10"/>
    </row>
  </sheetData>
  <mergeCells count="2">
    <mergeCell ref="A19:J19"/>
    <mergeCell ref="A20:J20"/>
  </mergeCells>
  <conditionalFormatting sqref="J18">
    <cfRule type="cellIs" dxfId="130" priority="1" operator="between">
      <formula>9999</formula>
      <formula>-9999</formula>
    </cfRule>
  </conditionalFormatting>
  <hyperlinks>
    <hyperlink ref="A5" location="Índice!A75" display="Índice"/>
  </hyperlinks>
  <printOptions horizontalCentered="1" verticalCentered="1"/>
  <pageMargins left="0.51181102362204722" right="0.51181102362204722" top="0.59055118110236227" bottom="0.43307086614173229" header="0" footer="0.27559055118110237"/>
  <pageSetup paperSize="9" orientation="landscape" r:id="rId1"/>
  <headerFooter scaleWithDoc="0"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W117"/>
  <sheetViews>
    <sheetView showGridLines="0" zoomScale="120" zoomScaleNormal="120" zoomScalePageLayoutView="120" workbookViewId="0">
      <selection activeCell="A5" sqref="A5"/>
    </sheetView>
  </sheetViews>
  <sheetFormatPr defaultColWidth="8.85546875" defaultRowHeight="15.75" x14ac:dyDescent="0.25"/>
  <cols>
    <col min="1" max="1" width="20.28515625" style="14" customWidth="1"/>
    <col min="2" max="9" width="6" style="14" customWidth="1"/>
    <col min="10" max="10" width="11.140625" style="14" customWidth="1"/>
    <col min="11" max="47" width="8.85546875" style="2"/>
    <col min="48" max="16384" width="8.85546875" style="10"/>
  </cols>
  <sheetData>
    <row r="1" spans="1:48" s="17" customFormat="1" ht="12.75" x14ac:dyDescent="0.2"/>
    <row r="2" spans="1:48" s="17" customFormat="1" ht="12.75" x14ac:dyDescent="0.2"/>
    <row r="3" spans="1:48" s="17" customFormat="1" ht="12.75" x14ac:dyDescent="0.2"/>
    <row r="4" spans="1:48" s="17" customFormat="1" ht="12.75" x14ac:dyDescent="0.2"/>
    <row r="5" spans="1:48" s="17" customFormat="1" ht="12.75" x14ac:dyDescent="0.2">
      <c r="A5" s="147" t="s">
        <v>203</v>
      </c>
    </row>
    <row r="6" spans="1:48" s="17" customFormat="1" ht="18.75" x14ac:dyDescent="0.3">
      <c r="A6" s="26" t="s">
        <v>201</v>
      </c>
    </row>
    <row r="7" spans="1:48" s="17" customFormat="1" ht="12.75" x14ac:dyDescent="0.2"/>
    <row r="8" spans="1:48" s="17" customFormat="1" ht="18" customHeight="1" x14ac:dyDescent="0.2">
      <c r="A8" s="282" t="s">
        <v>1195</v>
      </c>
      <c r="B8" s="18"/>
      <c r="C8" s="18"/>
      <c r="D8" s="18"/>
    </row>
    <row r="9" spans="1:48" ht="18" customHeight="1" x14ac:dyDescent="0.25">
      <c r="A9" s="25"/>
      <c r="B9" s="271">
        <v>2011</v>
      </c>
      <c r="C9" s="271">
        <v>2012</v>
      </c>
      <c r="D9" s="271">
        <v>2013</v>
      </c>
      <c r="E9" s="271">
        <v>2014</v>
      </c>
      <c r="F9" s="271">
        <v>2015</v>
      </c>
      <c r="G9" s="271">
        <v>2016</v>
      </c>
      <c r="H9" s="271">
        <v>2017</v>
      </c>
      <c r="I9" s="271">
        <v>2018</v>
      </c>
      <c r="J9" s="271" t="s">
        <v>237</v>
      </c>
    </row>
    <row r="10" spans="1:48" ht="12.75" customHeight="1" x14ac:dyDescent="0.25">
      <c r="A10" s="69" t="s">
        <v>1191</v>
      </c>
      <c r="B10" s="192">
        <v>28.798987133056563</v>
      </c>
      <c r="C10" s="192">
        <v>22.198229871918652</v>
      </c>
      <c r="D10" s="192">
        <v>26.145862322048341</v>
      </c>
      <c r="E10" s="192">
        <v>28.745530070435247</v>
      </c>
      <c r="F10" s="192">
        <v>30.6</v>
      </c>
      <c r="G10" s="192">
        <v>24.144450112708231</v>
      </c>
      <c r="H10" s="192">
        <v>28.23343848580442</v>
      </c>
      <c r="I10" s="192">
        <v>25.925925925925924</v>
      </c>
      <c r="J10" s="192">
        <v>26.867326286584248</v>
      </c>
      <c r="AV10" s="2"/>
    </row>
    <row r="11" spans="1:48" ht="12.75" customHeight="1" x14ac:dyDescent="0.25">
      <c r="A11" s="69" t="s">
        <v>481</v>
      </c>
      <c r="B11" s="192">
        <v>17.640667785531317</v>
      </c>
      <c r="C11" s="192">
        <v>6.5067353507799339</v>
      </c>
      <c r="D11" s="192">
        <v>5.7348269761231521</v>
      </c>
      <c r="E11" s="192">
        <v>7.4690265486725664</v>
      </c>
      <c r="F11" s="192">
        <v>10</v>
      </c>
      <c r="G11" s="192">
        <v>15.547910264127365</v>
      </c>
      <c r="H11" s="192">
        <v>13.09148264984227</v>
      </c>
      <c r="I11" s="192">
        <v>10.628019323671497</v>
      </c>
      <c r="J11" s="192">
        <v>10.387355808751233</v>
      </c>
      <c r="AV11" s="2"/>
    </row>
    <row r="12" spans="1:48" ht="12.75" customHeight="1" x14ac:dyDescent="0.25">
      <c r="A12" s="69" t="s">
        <v>487</v>
      </c>
      <c r="B12" s="192">
        <v>6.337484910049171</v>
      </c>
      <c r="C12" s="192">
        <v>6.7586301578371657</v>
      </c>
      <c r="D12" s="192">
        <v>9.0088635174047642</v>
      </c>
      <c r="E12" s="192">
        <v>22.64800433447715</v>
      </c>
      <c r="F12" s="192">
        <v>18.5</v>
      </c>
      <c r="G12" s="192">
        <v>9.177291719255015</v>
      </c>
      <c r="H12" s="192">
        <v>11.987381703470032</v>
      </c>
      <c r="I12" s="192">
        <v>12.238325281803544</v>
      </c>
      <c r="J12" s="192">
        <v>12.620586201871062</v>
      </c>
      <c r="AV12" s="2"/>
    </row>
    <row r="13" spans="1:48" ht="12.75" customHeight="1" x14ac:dyDescent="0.25">
      <c r="A13" s="69" t="s">
        <v>1196</v>
      </c>
      <c r="B13" s="192">
        <v>3.7</v>
      </c>
      <c r="C13" s="192">
        <v>4.2</v>
      </c>
      <c r="D13" s="192">
        <v>5.0999999999999996</v>
      </c>
      <c r="E13" s="192">
        <v>2.8</v>
      </c>
      <c r="F13" s="192">
        <v>6.7</v>
      </c>
      <c r="G13" s="192">
        <v>7.8</v>
      </c>
      <c r="H13" s="192">
        <v>9.3059936908517358</v>
      </c>
      <c r="I13" s="192">
        <v>12.560386473429952</v>
      </c>
      <c r="J13" s="192">
        <v>6.7280044582258007</v>
      </c>
      <c r="AV13" s="2"/>
    </row>
    <row r="14" spans="1:48" ht="12.75" customHeight="1" x14ac:dyDescent="0.25">
      <c r="A14" s="69" t="s">
        <v>489</v>
      </c>
      <c r="B14" s="192">
        <v>2.1932691458351741</v>
      </c>
      <c r="C14" s="192">
        <v>4.6314023885238633</v>
      </c>
      <c r="D14" s="192">
        <v>5.8524881149272474</v>
      </c>
      <c r="E14" s="192">
        <v>6.1414123171392454</v>
      </c>
      <c r="F14" s="192">
        <v>6.5</v>
      </c>
      <c r="G14" s="192">
        <v>4.7431011443812707</v>
      </c>
      <c r="H14" s="192">
        <v>5.8359621451104102</v>
      </c>
      <c r="I14" s="192">
        <v>4.0257648953301128</v>
      </c>
      <c r="J14" s="192">
        <v>5.2003407376287125</v>
      </c>
      <c r="AV14" s="2"/>
    </row>
    <row r="15" spans="1:48" ht="12.75" customHeight="1" x14ac:dyDescent="0.25">
      <c r="A15" s="69" t="s">
        <v>497</v>
      </c>
      <c r="B15" s="192">
        <v>2.375820746106057</v>
      </c>
      <c r="C15" s="192">
        <v>1.7044682975164185</v>
      </c>
      <c r="D15" s="192">
        <v>0.98454688205191798</v>
      </c>
      <c r="E15" s="192">
        <v>3.7074227921256995</v>
      </c>
      <c r="F15" s="192">
        <v>2.4</v>
      </c>
      <c r="G15" s="192">
        <v>1.8322809779932114</v>
      </c>
      <c r="H15" s="192">
        <v>2.8391167192429023</v>
      </c>
      <c r="I15" s="192">
        <v>2.7375201288244768</v>
      </c>
      <c r="J15" s="192">
        <v>2.3319200634620247</v>
      </c>
      <c r="AV15" s="2"/>
    </row>
    <row r="16" spans="1:48" ht="12.75" customHeight="1" x14ac:dyDescent="0.25">
      <c r="A16" s="69" t="s">
        <v>1197</v>
      </c>
      <c r="B16" s="192">
        <v>4.0491122692341666</v>
      </c>
      <c r="C16" s="192">
        <v>7.7084586216519089</v>
      </c>
      <c r="D16" s="192">
        <v>11.461002397922474</v>
      </c>
      <c r="E16" s="192">
        <v>6.4769730901210032</v>
      </c>
      <c r="F16" s="192">
        <v>7.2</v>
      </c>
      <c r="G16" s="192">
        <v>1.9258367504726333</v>
      </c>
      <c r="H16" s="192">
        <v>2.5236593059936907</v>
      </c>
      <c r="I16" s="192">
        <v>2.0933977455716586</v>
      </c>
      <c r="J16" s="192">
        <v>5.5525415843075674</v>
      </c>
      <c r="AV16" s="2"/>
    </row>
    <row r="17" spans="1:49" ht="12.75" customHeight="1" x14ac:dyDescent="0.25">
      <c r="A17" s="69" t="s">
        <v>1192</v>
      </c>
      <c r="B17" s="192">
        <v>4.5240408680034161</v>
      </c>
      <c r="C17" s="192">
        <v>3.5477175017646063</v>
      </c>
      <c r="D17" s="192">
        <v>2.2955457472563756</v>
      </c>
      <c r="E17" s="192">
        <v>3.4045512010113779</v>
      </c>
      <c r="F17" s="192">
        <v>3.1</v>
      </c>
      <c r="G17" s="192">
        <v>2.0264533359693702</v>
      </c>
      <c r="H17" s="192">
        <v>2.2082018927444795</v>
      </c>
      <c r="I17" s="192">
        <v>1.6103059581320449</v>
      </c>
      <c r="J17" s="192">
        <v>2.7258394629974587</v>
      </c>
      <c r="AV17" s="2"/>
    </row>
    <row r="18" spans="1:49" ht="12.75" customHeight="1" x14ac:dyDescent="0.25">
      <c r="A18" s="69" t="s">
        <v>869</v>
      </c>
      <c r="B18" s="192">
        <v>1.7289403174042342</v>
      </c>
      <c r="C18" s="192">
        <v>3.4923543658533305</v>
      </c>
      <c r="D18" s="192">
        <v>1.6034214013499308</v>
      </c>
      <c r="E18" s="192">
        <v>2.2458009752573593</v>
      </c>
      <c r="F18" s="192">
        <v>1.4</v>
      </c>
      <c r="G18" s="192">
        <v>1.0132266679846851</v>
      </c>
      <c r="H18" s="192">
        <v>1.7350157728706623</v>
      </c>
      <c r="I18" s="192">
        <v>1.4492753623188406</v>
      </c>
      <c r="J18" s="192">
        <v>1.8156542379530856</v>
      </c>
      <c r="AV18" s="2"/>
    </row>
    <row r="19" spans="1:49" ht="12.75" customHeight="1" x14ac:dyDescent="0.25">
      <c r="A19" s="69" t="s">
        <v>485</v>
      </c>
      <c r="B19" s="192">
        <v>1.403880693696081</v>
      </c>
      <c r="C19" s="192">
        <v>1.5661350711289452</v>
      </c>
      <c r="D19" s="192">
        <v>1.7623216157642854</v>
      </c>
      <c r="E19" s="192">
        <v>5.6649810366624527</v>
      </c>
      <c r="F19" s="192">
        <v>1.7</v>
      </c>
      <c r="G19" s="192">
        <v>1.4845359368904534</v>
      </c>
      <c r="H19" s="192">
        <v>0.94637223974763407</v>
      </c>
      <c r="I19" s="192">
        <v>0.96618357487922701</v>
      </c>
      <c r="J19" s="192">
        <v>1.979095327607618</v>
      </c>
      <c r="AV19" s="2"/>
    </row>
    <row r="20" spans="1:49" ht="12.75" customHeight="1" x14ac:dyDescent="0.25">
      <c r="A20" s="69" t="s">
        <v>66</v>
      </c>
      <c r="B20" s="192">
        <v>27.24779613108382</v>
      </c>
      <c r="C20" s="192">
        <v>37.685868373025166</v>
      </c>
      <c r="D20" s="192">
        <v>30.05112102515152</v>
      </c>
      <c r="E20" s="192">
        <v>10.696297634097895</v>
      </c>
      <c r="F20" s="192">
        <v>11.900000000000006</v>
      </c>
      <c r="G20" s="192">
        <v>30.304913090217763</v>
      </c>
      <c r="H20" s="192">
        <v>21.293375394321775</v>
      </c>
      <c r="I20" s="192">
        <v>25.764895330112729</v>
      </c>
      <c r="J20" s="192">
        <v>23.791335830611182</v>
      </c>
      <c r="AV20" s="2"/>
    </row>
    <row r="21" spans="1:49" ht="18.75" customHeight="1" x14ac:dyDescent="0.25">
      <c r="A21" s="194" t="s">
        <v>1005</v>
      </c>
      <c r="B21" s="193">
        <v>320.58999999999997</v>
      </c>
      <c r="C21" s="193">
        <v>536.04999999999995</v>
      </c>
      <c r="D21" s="193">
        <v>637.39200000000005</v>
      </c>
      <c r="E21" s="193">
        <v>618.47</v>
      </c>
      <c r="F21" s="193">
        <v>653.44200000000001</v>
      </c>
      <c r="G21" s="193">
        <v>566.50699999999995</v>
      </c>
      <c r="H21" s="193">
        <v>631.37099999999998</v>
      </c>
      <c r="I21" s="193">
        <v>613.17200000000003</v>
      </c>
      <c r="J21" s="298" t="s">
        <v>851</v>
      </c>
      <c r="AV21" s="2"/>
    </row>
    <row r="22" spans="1:49" ht="27.75" customHeight="1" x14ac:dyDescent="0.25">
      <c r="A22" s="354" t="s">
        <v>1193</v>
      </c>
      <c r="B22" s="354"/>
      <c r="C22" s="354"/>
      <c r="D22" s="354"/>
      <c r="E22" s="354"/>
      <c r="F22" s="354"/>
      <c r="G22" s="354"/>
      <c r="H22" s="354"/>
      <c r="I22" s="354"/>
      <c r="J22" s="354"/>
      <c r="AV22" s="2"/>
    </row>
    <row r="23" spans="1:49" s="1" customFormat="1" x14ac:dyDescent="0.25">
      <c r="A23" s="356" t="s">
        <v>1007</v>
      </c>
      <c r="B23" s="356"/>
      <c r="C23" s="356"/>
      <c r="D23" s="356"/>
      <c r="E23" s="356"/>
      <c r="F23" s="356"/>
      <c r="G23" s="356"/>
      <c r="H23" s="356"/>
      <c r="I23" s="356"/>
      <c r="J23" s="356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10"/>
      <c r="AW23" s="10"/>
    </row>
    <row r="24" spans="1:49" s="1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10"/>
      <c r="AW24" s="10"/>
    </row>
    <row r="25" spans="1:49" s="1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10"/>
      <c r="AW25" s="10"/>
    </row>
    <row r="26" spans="1:49" s="1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10"/>
      <c r="AW26" s="10"/>
    </row>
    <row r="27" spans="1:49" s="1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10"/>
      <c r="AW27" s="10"/>
    </row>
    <row r="28" spans="1:49" s="1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10"/>
      <c r="AW28" s="10"/>
    </row>
    <row r="29" spans="1:49" s="1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10"/>
      <c r="AW29" s="10"/>
    </row>
    <row r="30" spans="1:49" s="1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10"/>
      <c r="AW30" s="10"/>
    </row>
    <row r="31" spans="1:49" s="1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10"/>
      <c r="AW31" s="10"/>
    </row>
    <row r="32" spans="1:49" s="1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10"/>
      <c r="AW32" s="10"/>
    </row>
    <row r="33" spans="1:49" s="1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10"/>
      <c r="AW33" s="10"/>
    </row>
    <row r="34" spans="1:49" s="1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10"/>
      <c r="AW34" s="10"/>
    </row>
    <row r="35" spans="1:49" s="1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10"/>
      <c r="AW35" s="10"/>
    </row>
    <row r="36" spans="1:49" s="1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10"/>
      <c r="AW36" s="10"/>
    </row>
    <row r="37" spans="1:49" s="1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10"/>
      <c r="AW37" s="10"/>
    </row>
    <row r="38" spans="1:49" s="1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10"/>
      <c r="AW38" s="10"/>
    </row>
    <row r="39" spans="1:49" s="1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10"/>
      <c r="AW39" s="10"/>
    </row>
    <row r="40" spans="1:49" s="1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10"/>
      <c r="AW40" s="10"/>
    </row>
    <row r="41" spans="1:49" s="1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10"/>
      <c r="AW41" s="10"/>
    </row>
    <row r="42" spans="1:49" s="1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10"/>
      <c r="AW42" s="10"/>
    </row>
    <row r="43" spans="1:49" s="1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10"/>
      <c r="AW43" s="10"/>
    </row>
    <row r="44" spans="1:49" s="1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10"/>
      <c r="AW44" s="10"/>
    </row>
    <row r="45" spans="1:49" s="1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10"/>
      <c r="AW45" s="10"/>
    </row>
    <row r="46" spans="1:49" s="1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10"/>
      <c r="AW46" s="10"/>
    </row>
    <row r="47" spans="1:49" s="1" customForma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10"/>
      <c r="AW47" s="10"/>
    </row>
    <row r="48" spans="1:49" s="1" customForma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10"/>
      <c r="AW48" s="10"/>
    </row>
    <row r="49" spans="1:49" s="1" customForma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10"/>
      <c r="AW49" s="10"/>
    </row>
    <row r="50" spans="1:49" s="1" customForma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10"/>
      <c r="AW50" s="10"/>
    </row>
    <row r="51" spans="1:49" s="1" customForma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10"/>
      <c r="AW51" s="10"/>
    </row>
    <row r="52" spans="1:49" s="1" customForma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10"/>
      <c r="AW52" s="10"/>
    </row>
    <row r="53" spans="1:49" s="1" customForma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10"/>
      <c r="AW53" s="10"/>
    </row>
    <row r="54" spans="1:49" s="1" customForma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10"/>
      <c r="AW54" s="10"/>
    </row>
    <row r="55" spans="1:49" s="1" customForma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10"/>
      <c r="AW55" s="10"/>
    </row>
    <row r="56" spans="1:49" s="1" customForma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10"/>
      <c r="AW56" s="10"/>
    </row>
    <row r="57" spans="1:49" s="1" customForma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10"/>
      <c r="AW57" s="10"/>
    </row>
    <row r="58" spans="1:49" s="1" customForma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10"/>
      <c r="AW58" s="10"/>
    </row>
    <row r="59" spans="1:49" s="1" customForma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10"/>
      <c r="AW59" s="10"/>
    </row>
    <row r="60" spans="1:49" s="1" customForma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10"/>
      <c r="AW60" s="10"/>
    </row>
    <row r="61" spans="1:49" s="1" customForma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10"/>
      <c r="AW61" s="10"/>
    </row>
    <row r="62" spans="1:49" s="1" customForma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10"/>
      <c r="AW62" s="10"/>
    </row>
    <row r="63" spans="1:49" s="1" customForma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10"/>
      <c r="AW63" s="10"/>
    </row>
    <row r="64" spans="1:49" s="1" customForma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10"/>
      <c r="AW64" s="10"/>
    </row>
    <row r="65" spans="1:49" s="1" customForma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10"/>
      <c r="AW65" s="10"/>
    </row>
    <row r="66" spans="1:49" s="1" customForma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10"/>
      <c r="AW66" s="10"/>
    </row>
    <row r="67" spans="1:49" s="1" customForma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10"/>
      <c r="AW67" s="10"/>
    </row>
    <row r="68" spans="1:49" s="1" customForma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10"/>
      <c r="AW68" s="10"/>
    </row>
    <row r="69" spans="1:49" s="1" customForma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10"/>
      <c r="AW69" s="10"/>
    </row>
    <row r="70" spans="1:49" s="1" customForma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10"/>
      <c r="AW70" s="10"/>
    </row>
    <row r="71" spans="1:49" s="1" customForma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10"/>
      <c r="AW71" s="10"/>
    </row>
    <row r="72" spans="1:49" s="1" customForma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10"/>
      <c r="AW72" s="10"/>
    </row>
    <row r="73" spans="1:49" s="1" customForma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10"/>
      <c r="AW73" s="10"/>
    </row>
    <row r="74" spans="1:49" s="1" customForma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10"/>
      <c r="AW74" s="10"/>
    </row>
    <row r="75" spans="1:49" s="1" customForma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10"/>
      <c r="AW75" s="10"/>
    </row>
    <row r="76" spans="1:49" s="1" customForma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10"/>
      <c r="AW76" s="10"/>
    </row>
    <row r="77" spans="1:49" s="1" customForma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10"/>
      <c r="AW77" s="10"/>
    </row>
    <row r="78" spans="1:49" s="1" customForma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10"/>
      <c r="AW78" s="10"/>
    </row>
    <row r="79" spans="1:49" s="1" customForma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10"/>
      <c r="AW79" s="10"/>
    </row>
    <row r="80" spans="1:49" s="1" customForma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10"/>
      <c r="AW80" s="10"/>
    </row>
    <row r="81" spans="1:49" s="1" customForma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10"/>
      <c r="AW81" s="10"/>
    </row>
    <row r="82" spans="1:49" s="1" customForma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10"/>
      <c r="AW82" s="10"/>
    </row>
    <row r="83" spans="1:49" s="1" customForma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10"/>
      <c r="AW83" s="10"/>
    </row>
    <row r="84" spans="1:49" s="1" customForma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10"/>
      <c r="AW84" s="10"/>
    </row>
    <row r="85" spans="1:49" s="1" customForma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10"/>
      <c r="AW85" s="10"/>
    </row>
    <row r="86" spans="1:49" s="1" customForma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10"/>
      <c r="AW86" s="10"/>
    </row>
    <row r="87" spans="1:49" s="1" customForma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10"/>
      <c r="AW87" s="10"/>
    </row>
    <row r="88" spans="1:49" s="1" customForma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10"/>
      <c r="AW88" s="10"/>
    </row>
    <row r="89" spans="1:49" s="1" customForma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10"/>
      <c r="AW89" s="10"/>
    </row>
    <row r="90" spans="1:49" s="1" customForma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10"/>
      <c r="AW90" s="10"/>
    </row>
    <row r="91" spans="1:49" s="1" customForma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10"/>
      <c r="AW91" s="10"/>
    </row>
    <row r="92" spans="1:49" s="1" customForma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10"/>
      <c r="AW92" s="10"/>
    </row>
    <row r="93" spans="1:49" s="1" customForma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10"/>
      <c r="AW93" s="10"/>
    </row>
    <row r="94" spans="1:49" s="1" customForma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10"/>
      <c r="AW94" s="10"/>
    </row>
    <row r="95" spans="1:49" s="1" customForma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10"/>
      <c r="AW95" s="10"/>
    </row>
    <row r="96" spans="1:49" s="1" customForma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10"/>
      <c r="AW96" s="10"/>
    </row>
    <row r="97" spans="1:49" s="1" customForma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10"/>
      <c r="AW97" s="10"/>
    </row>
    <row r="98" spans="1:49" s="1" customForma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10"/>
      <c r="AW98" s="10"/>
    </row>
    <row r="99" spans="1:49" s="1" customForma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10"/>
      <c r="AW99" s="10"/>
    </row>
    <row r="100" spans="1:49" s="1" customForma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10"/>
      <c r="AW100" s="10"/>
    </row>
    <row r="101" spans="1:49" s="1" customForma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10"/>
      <c r="AW101" s="10"/>
    </row>
    <row r="102" spans="1:49" s="1" customForma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10"/>
      <c r="AW102" s="10"/>
    </row>
    <row r="103" spans="1:49" s="1" customForma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10"/>
      <c r="AW103" s="10"/>
    </row>
    <row r="104" spans="1:49" s="1" customForma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10"/>
      <c r="AW104" s="10"/>
    </row>
    <row r="105" spans="1:49" s="1" customForma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10"/>
      <c r="AW105" s="10"/>
    </row>
    <row r="106" spans="1:49" s="1" customForma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10"/>
      <c r="AW106" s="10"/>
    </row>
    <row r="107" spans="1:49" s="1" customForma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10"/>
      <c r="AW107" s="10"/>
    </row>
    <row r="108" spans="1:49" s="1" customForma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10"/>
      <c r="AW108" s="10"/>
    </row>
    <row r="109" spans="1:49" s="1" customForma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10"/>
      <c r="AW109" s="10"/>
    </row>
    <row r="110" spans="1:49" s="1" customForma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10"/>
      <c r="AW110" s="10"/>
    </row>
    <row r="111" spans="1:49" s="1" customForma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10"/>
      <c r="AW111" s="10"/>
    </row>
    <row r="112" spans="1:49" s="1" customForma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10"/>
      <c r="AW112" s="10"/>
    </row>
    <row r="113" spans="1:49" s="1" customForma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10"/>
      <c r="AW113" s="10"/>
    </row>
    <row r="114" spans="1:49" s="1" customForma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10"/>
      <c r="AW114" s="10"/>
    </row>
    <row r="115" spans="1:49" s="1" customForma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10"/>
      <c r="AW115" s="10"/>
    </row>
    <row r="116" spans="1:49" s="1" customForma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10"/>
      <c r="AW116" s="10"/>
    </row>
    <row r="117" spans="1:49" s="1" customForma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10"/>
      <c r="AW117" s="10"/>
    </row>
  </sheetData>
  <mergeCells count="2">
    <mergeCell ref="A22:J22"/>
    <mergeCell ref="A23:J23"/>
  </mergeCells>
  <conditionalFormatting sqref="J21">
    <cfRule type="cellIs" dxfId="129" priority="1" operator="between">
      <formula>9999</formula>
      <formula>-9999</formula>
    </cfRule>
  </conditionalFormatting>
  <hyperlinks>
    <hyperlink ref="A5" location="Índice!A75" display="Índice"/>
  </hyperlinks>
  <printOptions horizontalCentered="1" verticalCentered="1"/>
  <pageMargins left="0.51181102362204722" right="0.51181102362204722" top="0.59055118110236227" bottom="0.43307086614173229" header="0" footer="0.27559055118110237"/>
  <pageSetup paperSize="9" orientation="landscape" r:id="rId1"/>
  <headerFooter scaleWithDoc="0"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H46"/>
  <sheetViews>
    <sheetView showGridLines="0" topLeftCell="A19" zoomScale="120" zoomScaleNormal="120" zoomScalePageLayoutView="120" workbookViewId="0">
      <selection activeCell="A5" sqref="A5"/>
    </sheetView>
  </sheetViews>
  <sheetFormatPr defaultColWidth="8.85546875" defaultRowHeight="13.5" x14ac:dyDescent="0.25"/>
  <cols>
    <col min="1" max="1" width="47.28515625" style="3" customWidth="1"/>
    <col min="2" max="6" width="6.28515625" style="9" customWidth="1"/>
    <col min="7" max="7" width="5.7109375" style="15" customWidth="1"/>
    <col min="8" max="8" width="6" style="9" customWidth="1"/>
    <col min="9" max="16384" width="8.85546875" style="2"/>
  </cols>
  <sheetData>
    <row r="1" spans="1:8" s="17" customFormat="1" ht="12.75" x14ac:dyDescent="0.2"/>
    <row r="2" spans="1:8" s="17" customFormat="1" ht="12.75" x14ac:dyDescent="0.2"/>
    <row r="3" spans="1:8" s="17" customFormat="1" ht="12.75" x14ac:dyDescent="0.2"/>
    <row r="4" spans="1:8" s="17" customFormat="1" ht="12.75" x14ac:dyDescent="0.2"/>
    <row r="5" spans="1:8" s="17" customFormat="1" ht="12.75" x14ac:dyDescent="0.2">
      <c r="A5" s="147" t="s">
        <v>203</v>
      </c>
    </row>
    <row r="6" spans="1:8" s="17" customFormat="1" ht="18.75" x14ac:dyDescent="0.3">
      <c r="A6" s="26" t="s">
        <v>201</v>
      </c>
    </row>
    <row r="7" spans="1:8" s="17" customFormat="1" ht="12.75" x14ac:dyDescent="0.2"/>
    <row r="8" spans="1:8" s="17" customFormat="1" ht="18" customHeight="1" x14ac:dyDescent="0.2">
      <c r="A8" s="282" t="s">
        <v>1198</v>
      </c>
      <c r="B8" s="18"/>
      <c r="C8" s="18"/>
    </row>
    <row r="9" spans="1:8" ht="13.5" customHeight="1" x14ac:dyDescent="0.2">
      <c r="A9" s="24"/>
      <c r="B9" s="335">
        <v>2015</v>
      </c>
      <c r="C9" s="335">
        <v>2016</v>
      </c>
      <c r="D9" s="335">
        <v>2017</v>
      </c>
      <c r="E9" s="332">
        <v>2018</v>
      </c>
      <c r="F9" s="332"/>
      <c r="G9" s="333"/>
      <c r="H9" s="270">
        <v>2019</v>
      </c>
    </row>
    <row r="10" spans="1:8" ht="13.5" customHeight="1" x14ac:dyDescent="0.2">
      <c r="A10" s="25"/>
      <c r="B10" s="336"/>
      <c r="C10" s="336"/>
      <c r="D10" s="336"/>
      <c r="E10" s="269" t="s">
        <v>80</v>
      </c>
      <c r="F10" s="269" t="s">
        <v>3</v>
      </c>
      <c r="G10" s="255" t="s">
        <v>246</v>
      </c>
      <c r="H10" s="269" t="s">
        <v>80</v>
      </c>
    </row>
    <row r="11" spans="1:8" ht="15" customHeight="1" x14ac:dyDescent="0.2">
      <c r="A11" s="24" t="s">
        <v>81</v>
      </c>
      <c r="B11" s="35">
        <v>1031</v>
      </c>
      <c r="C11" s="35">
        <v>948.69999999999993</v>
      </c>
      <c r="D11" s="35">
        <v>852.90000000000009</v>
      </c>
      <c r="E11" s="92">
        <v>920.90000000000009</v>
      </c>
      <c r="F11" s="35">
        <v>926.2</v>
      </c>
      <c r="G11" s="73">
        <v>100.57552394396785</v>
      </c>
      <c r="H11" s="92">
        <v>890.2</v>
      </c>
    </row>
    <row r="12" spans="1:8" ht="15" customHeight="1" x14ac:dyDescent="0.2">
      <c r="A12" s="175" t="s">
        <v>1199</v>
      </c>
      <c r="B12" s="102">
        <v>808.3</v>
      </c>
      <c r="C12" s="102">
        <v>744.09999999999991</v>
      </c>
      <c r="D12" s="102">
        <v>676.2</v>
      </c>
      <c r="E12" s="312">
        <v>739.2</v>
      </c>
      <c r="F12" s="102">
        <v>744.5</v>
      </c>
      <c r="G12" s="279">
        <v>100.71699134199135</v>
      </c>
      <c r="H12" s="312">
        <v>727.6</v>
      </c>
    </row>
    <row r="13" spans="1:8" ht="13.5" customHeight="1" x14ac:dyDescent="0.2">
      <c r="A13" s="20" t="s">
        <v>1200</v>
      </c>
      <c r="B13" s="35">
        <v>169.8</v>
      </c>
      <c r="C13" s="35">
        <v>199.3</v>
      </c>
      <c r="D13" s="35">
        <v>194.6</v>
      </c>
      <c r="E13" s="92">
        <v>188.8</v>
      </c>
      <c r="F13" s="35">
        <v>194.1</v>
      </c>
      <c r="G13" s="73">
        <v>102.80720338983049</v>
      </c>
      <c r="H13" s="92">
        <v>198.6</v>
      </c>
    </row>
    <row r="14" spans="1:8" ht="12.75" customHeight="1" x14ac:dyDescent="0.2">
      <c r="A14" s="91" t="s">
        <v>506</v>
      </c>
      <c r="B14" s="35">
        <v>119.7</v>
      </c>
      <c r="C14" s="35">
        <v>143.69999999999999</v>
      </c>
      <c r="D14" s="35">
        <v>132.70000000000002</v>
      </c>
      <c r="E14" s="92">
        <v>132.80000000000001</v>
      </c>
      <c r="F14" s="35">
        <v>130.1</v>
      </c>
      <c r="G14" s="73">
        <v>97.966867469879503</v>
      </c>
      <c r="H14" s="92">
        <v>136.4</v>
      </c>
    </row>
    <row r="15" spans="1:8" ht="12.75" customHeight="1" x14ac:dyDescent="0.2">
      <c r="A15" s="98" t="s">
        <v>1032</v>
      </c>
      <c r="B15" s="35">
        <v>53.3</v>
      </c>
      <c r="C15" s="35">
        <v>64.2</v>
      </c>
      <c r="D15" s="35">
        <v>54.7</v>
      </c>
      <c r="E15" s="92">
        <v>60.3</v>
      </c>
      <c r="F15" s="35">
        <v>59</v>
      </c>
      <c r="G15" s="73">
        <v>97.844112769485918</v>
      </c>
      <c r="H15" s="92">
        <v>61.6</v>
      </c>
    </row>
    <row r="16" spans="1:8" ht="12.75" customHeight="1" x14ac:dyDescent="0.2">
      <c r="A16" s="98" t="s">
        <v>1201</v>
      </c>
      <c r="B16" s="35">
        <v>54.1</v>
      </c>
      <c r="C16" s="35">
        <v>64.599999999999994</v>
      </c>
      <c r="D16" s="35">
        <v>61.400000000000006</v>
      </c>
      <c r="E16" s="92">
        <v>60</v>
      </c>
      <c r="F16" s="35">
        <v>57</v>
      </c>
      <c r="G16" s="73">
        <v>95</v>
      </c>
      <c r="H16" s="92">
        <v>59.900000000000006</v>
      </c>
    </row>
    <row r="17" spans="1:8" ht="12.75" customHeight="1" x14ac:dyDescent="0.2">
      <c r="A17" s="98" t="s">
        <v>1202</v>
      </c>
      <c r="B17" s="35">
        <v>12.1</v>
      </c>
      <c r="C17" s="35">
        <v>14.2</v>
      </c>
      <c r="D17" s="35">
        <v>15.3</v>
      </c>
      <c r="E17" s="92">
        <v>12</v>
      </c>
      <c r="F17" s="35">
        <v>13.6</v>
      </c>
      <c r="G17" s="73">
        <v>113.33333333333333</v>
      </c>
      <c r="H17" s="92">
        <v>14.3</v>
      </c>
    </row>
    <row r="18" spans="1:8" ht="12.75" customHeight="1" x14ac:dyDescent="0.2">
      <c r="A18" s="91" t="s">
        <v>507</v>
      </c>
      <c r="B18" s="35">
        <v>50.5</v>
      </c>
      <c r="C18" s="35">
        <v>46.6</v>
      </c>
      <c r="D18" s="35">
        <v>50.3</v>
      </c>
      <c r="E18" s="92">
        <v>50.22</v>
      </c>
      <c r="F18" s="35">
        <v>58.7</v>
      </c>
      <c r="G18" s="73">
        <v>116.8857029072083</v>
      </c>
      <c r="H18" s="92">
        <v>52.4</v>
      </c>
    </row>
    <row r="19" spans="1:8" ht="13.5" customHeight="1" x14ac:dyDescent="0.2">
      <c r="A19" s="20" t="s">
        <v>1203</v>
      </c>
      <c r="B19" s="35">
        <v>638.5</v>
      </c>
      <c r="C19" s="35">
        <v>544.79999999999995</v>
      </c>
      <c r="D19" s="35">
        <v>481.6</v>
      </c>
      <c r="E19" s="92">
        <v>550.4</v>
      </c>
      <c r="F19" s="35">
        <v>550.4</v>
      </c>
      <c r="G19" s="73">
        <v>100</v>
      </c>
      <c r="H19" s="92">
        <v>529</v>
      </c>
    </row>
    <row r="20" spans="1:8" ht="13.5" customHeight="1" x14ac:dyDescent="0.2">
      <c r="A20" s="20" t="s">
        <v>1204</v>
      </c>
      <c r="B20" s="35">
        <v>222.7</v>
      </c>
      <c r="C20" s="35">
        <v>204.6</v>
      </c>
      <c r="D20" s="35">
        <v>176.7</v>
      </c>
      <c r="E20" s="92">
        <v>181.7</v>
      </c>
      <c r="F20" s="35">
        <v>181.7</v>
      </c>
      <c r="G20" s="73">
        <v>100</v>
      </c>
      <c r="H20" s="92">
        <v>162.6</v>
      </c>
    </row>
    <row r="21" spans="1:8" ht="15" customHeight="1" x14ac:dyDescent="0.2">
      <c r="A21" s="24" t="s">
        <v>185</v>
      </c>
      <c r="B21" s="35">
        <v>1558.6000000000001</v>
      </c>
      <c r="C21" s="35">
        <v>1834.6000000000001</v>
      </c>
      <c r="D21" s="35">
        <v>1371.5</v>
      </c>
      <c r="E21" s="92">
        <v>1455.4</v>
      </c>
      <c r="F21" s="35">
        <v>1461.7</v>
      </c>
      <c r="G21" s="73">
        <v>100.43287068847052</v>
      </c>
      <c r="H21" s="92">
        <v>1882.6</v>
      </c>
    </row>
    <row r="22" spans="1:8" ht="15" customHeight="1" x14ac:dyDescent="0.2">
      <c r="A22" s="175" t="s">
        <v>1205</v>
      </c>
      <c r="B22" s="102">
        <v>1335.9</v>
      </c>
      <c r="C22" s="102">
        <v>1630.0000000000002</v>
      </c>
      <c r="D22" s="102">
        <v>1194.8</v>
      </c>
      <c r="E22" s="312">
        <v>1273.7</v>
      </c>
      <c r="F22" s="102">
        <v>1280</v>
      </c>
      <c r="G22" s="279">
        <v>100.49462196749627</v>
      </c>
      <c r="H22" s="312">
        <v>1720</v>
      </c>
    </row>
    <row r="23" spans="1:8" ht="13.5" customHeight="1" x14ac:dyDescent="0.2">
      <c r="A23" s="20" t="s">
        <v>510</v>
      </c>
      <c r="B23" s="35">
        <v>1029</v>
      </c>
      <c r="C23" s="35">
        <v>1027.8000000000002</v>
      </c>
      <c r="D23" s="35">
        <v>931.49999999999989</v>
      </c>
      <c r="E23" s="92">
        <v>878</v>
      </c>
      <c r="F23" s="35">
        <v>881.2</v>
      </c>
      <c r="G23" s="73">
        <v>100.36446469248293</v>
      </c>
      <c r="H23" s="92">
        <v>1377.4</v>
      </c>
    </row>
    <row r="24" spans="1:8" ht="12.75" customHeight="1" x14ac:dyDescent="0.2">
      <c r="A24" s="91" t="s">
        <v>253</v>
      </c>
      <c r="B24" s="35">
        <v>173.4</v>
      </c>
      <c r="C24" s="35">
        <v>178.6</v>
      </c>
      <c r="D24" s="35">
        <v>197.2</v>
      </c>
      <c r="E24" s="92">
        <v>197</v>
      </c>
      <c r="F24" s="35">
        <v>200.3</v>
      </c>
      <c r="G24" s="73">
        <v>101.67512690355332</v>
      </c>
      <c r="H24" s="92">
        <v>214</v>
      </c>
    </row>
    <row r="25" spans="1:8" ht="12.75" customHeight="1" x14ac:dyDescent="0.2">
      <c r="A25" s="91" t="s">
        <v>254</v>
      </c>
      <c r="B25" s="35">
        <v>423.1</v>
      </c>
      <c r="C25" s="35">
        <v>378.1</v>
      </c>
      <c r="D25" s="35">
        <v>328.4</v>
      </c>
      <c r="E25" s="92">
        <v>360</v>
      </c>
      <c r="F25" s="35">
        <v>354</v>
      </c>
      <c r="G25" s="73">
        <v>98.333333333333329</v>
      </c>
      <c r="H25" s="92">
        <v>458.3</v>
      </c>
    </row>
    <row r="26" spans="1:8" ht="12.75" customHeight="1" x14ac:dyDescent="0.2">
      <c r="A26" s="91" t="s">
        <v>1038</v>
      </c>
      <c r="B26" s="35">
        <v>432.4</v>
      </c>
      <c r="C26" s="35">
        <v>471.1</v>
      </c>
      <c r="D26" s="35">
        <v>405.8</v>
      </c>
      <c r="E26" s="92">
        <v>318</v>
      </c>
      <c r="F26" s="35">
        <v>324.2</v>
      </c>
      <c r="G26" s="73">
        <v>101.94968553459118</v>
      </c>
      <c r="H26" s="92">
        <v>702.1</v>
      </c>
    </row>
    <row r="27" spans="1:8" ht="12.75" customHeight="1" x14ac:dyDescent="0.2">
      <c r="A27" s="91" t="s">
        <v>503</v>
      </c>
      <c r="B27" s="35">
        <v>0</v>
      </c>
      <c r="C27" s="35">
        <v>0</v>
      </c>
      <c r="D27" s="35">
        <v>0.1</v>
      </c>
      <c r="E27" s="92">
        <v>3</v>
      </c>
      <c r="F27" s="35">
        <v>2.7</v>
      </c>
      <c r="G27" s="73" t="s">
        <v>851</v>
      </c>
      <c r="H27" s="92">
        <v>3</v>
      </c>
    </row>
    <row r="28" spans="1:8" ht="12.75" customHeight="1" x14ac:dyDescent="0.2">
      <c r="A28" s="20" t="s">
        <v>1206</v>
      </c>
      <c r="B28" s="35">
        <v>222.7</v>
      </c>
      <c r="C28" s="35">
        <v>204.6</v>
      </c>
      <c r="D28" s="35">
        <v>176.7</v>
      </c>
      <c r="E28" s="92">
        <v>181.7</v>
      </c>
      <c r="F28" s="35">
        <v>181.7</v>
      </c>
      <c r="G28" s="73">
        <v>100</v>
      </c>
      <c r="H28" s="92">
        <v>162.6</v>
      </c>
    </row>
    <row r="29" spans="1:8" ht="12.75" customHeight="1" x14ac:dyDescent="0.2">
      <c r="A29" s="20" t="s">
        <v>1207</v>
      </c>
      <c r="B29" s="35">
        <v>306.89999999999998</v>
      </c>
      <c r="C29" s="35">
        <v>602.20000000000005</v>
      </c>
      <c r="D29" s="35">
        <v>263.3</v>
      </c>
      <c r="E29" s="92">
        <v>395.7</v>
      </c>
      <c r="F29" s="35">
        <v>398.8</v>
      </c>
      <c r="G29" s="73">
        <v>100.78342178417994</v>
      </c>
      <c r="H29" s="92">
        <v>342.6</v>
      </c>
    </row>
    <row r="30" spans="1:8" ht="15" customHeight="1" x14ac:dyDescent="0.2">
      <c r="A30" s="201" t="s">
        <v>1043</v>
      </c>
      <c r="B30" s="202">
        <v>-527.60000000000014</v>
      </c>
      <c r="C30" s="202">
        <v>-883.9000000000002</v>
      </c>
      <c r="D30" s="202">
        <v>-518.59999999999991</v>
      </c>
      <c r="E30" s="203">
        <v>-534.5</v>
      </c>
      <c r="F30" s="202">
        <v>-535.5</v>
      </c>
      <c r="G30" s="73">
        <v>100.18709073900843</v>
      </c>
      <c r="H30" s="203">
        <v>-992.39999999999986</v>
      </c>
    </row>
    <row r="31" spans="1:8" ht="13.5" customHeight="1" x14ac:dyDescent="0.2">
      <c r="A31" s="19" t="s">
        <v>1208</v>
      </c>
      <c r="B31" s="35">
        <v>0.3</v>
      </c>
      <c r="C31" s="35">
        <v>1.6</v>
      </c>
      <c r="D31" s="35">
        <v>3.1</v>
      </c>
      <c r="E31" s="92">
        <v>0</v>
      </c>
      <c r="F31" s="35">
        <v>2.6</v>
      </c>
      <c r="G31" s="243" t="s">
        <v>851</v>
      </c>
      <c r="H31" s="243">
        <v>0</v>
      </c>
    </row>
    <row r="32" spans="1:8" ht="15" customHeight="1" x14ac:dyDescent="0.2">
      <c r="A32" s="227" t="s">
        <v>1209</v>
      </c>
      <c r="B32" s="68">
        <v>-527.30000000000018</v>
      </c>
      <c r="C32" s="68">
        <v>-885.50000000000023</v>
      </c>
      <c r="D32" s="68">
        <v>-521.70000000000005</v>
      </c>
      <c r="E32" s="92">
        <v>-534.5</v>
      </c>
      <c r="F32" s="68">
        <v>-538.1</v>
      </c>
      <c r="G32" s="243" t="s">
        <v>851</v>
      </c>
      <c r="H32" s="228">
        <v>-992.39999999999986</v>
      </c>
    </row>
    <row r="33" spans="1:8" s="5" customFormat="1" ht="15" customHeight="1" x14ac:dyDescent="0.2">
      <c r="A33" s="24" t="s">
        <v>695</v>
      </c>
      <c r="B33" s="35">
        <v>532.5</v>
      </c>
      <c r="C33" s="35">
        <v>885.69999999999993</v>
      </c>
      <c r="D33" s="35">
        <v>521.6</v>
      </c>
      <c r="E33" s="92">
        <v>538.4</v>
      </c>
      <c r="F33" s="35">
        <v>537.70000000000005</v>
      </c>
      <c r="G33" s="243" t="s">
        <v>851</v>
      </c>
      <c r="H33" s="228">
        <v>992.4</v>
      </c>
    </row>
    <row r="34" spans="1:8" ht="13.5" customHeight="1" x14ac:dyDescent="0.2">
      <c r="A34" s="20" t="s">
        <v>1210</v>
      </c>
      <c r="B34" s="35">
        <v>-131.69999999999999</v>
      </c>
      <c r="C34" s="35">
        <v>-76.900000000000034</v>
      </c>
      <c r="D34" s="35">
        <v>-56.599999999999966</v>
      </c>
      <c r="E34" s="92">
        <v>40</v>
      </c>
      <c r="F34" s="35">
        <v>-58.899999999999977</v>
      </c>
      <c r="G34" s="243" t="s">
        <v>851</v>
      </c>
      <c r="H34" s="228">
        <v>0</v>
      </c>
    </row>
    <row r="35" spans="1:8" ht="13.5" customHeight="1" x14ac:dyDescent="0.2">
      <c r="A35" s="20" t="s">
        <v>1211</v>
      </c>
      <c r="B35" s="300" t="s">
        <v>851</v>
      </c>
      <c r="C35" s="35">
        <v>232</v>
      </c>
      <c r="D35" s="35">
        <v>-49</v>
      </c>
      <c r="E35" s="92">
        <v>0</v>
      </c>
      <c r="F35" s="35">
        <v>103</v>
      </c>
      <c r="G35" s="243" t="s">
        <v>851</v>
      </c>
      <c r="H35" s="228">
        <v>-107</v>
      </c>
    </row>
    <row r="36" spans="1:8" ht="13.5" customHeight="1" x14ac:dyDescent="0.2">
      <c r="A36" s="20" t="s">
        <v>1213</v>
      </c>
      <c r="B36" s="35">
        <v>640</v>
      </c>
      <c r="C36" s="35">
        <v>700</v>
      </c>
      <c r="D36" s="35">
        <v>597.1</v>
      </c>
      <c r="E36" s="92">
        <v>436.8</v>
      </c>
      <c r="F36" s="35">
        <v>432</v>
      </c>
      <c r="G36" s="243" t="s">
        <v>851</v>
      </c>
      <c r="H36" s="228">
        <v>1012.4</v>
      </c>
    </row>
    <row r="37" spans="1:8" ht="13.5" customHeight="1" x14ac:dyDescent="0.2">
      <c r="A37" s="20" t="s">
        <v>1212</v>
      </c>
      <c r="B37" s="35">
        <v>24.2</v>
      </c>
      <c r="C37" s="35">
        <v>30.6</v>
      </c>
      <c r="D37" s="35">
        <v>30.1</v>
      </c>
      <c r="E37" s="92">
        <v>61.6</v>
      </c>
      <c r="F37" s="35">
        <v>61.6</v>
      </c>
      <c r="G37" s="243" t="s">
        <v>851</v>
      </c>
      <c r="H37" s="228">
        <v>87</v>
      </c>
    </row>
    <row r="38" spans="1:8" ht="20.25" customHeight="1" x14ac:dyDescent="0.2">
      <c r="A38" s="19" t="s">
        <v>33</v>
      </c>
      <c r="B38" s="35"/>
      <c r="C38" s="35"/>
      <c r="D38" s="35"/>
      <c r="E38" s="92"/>
      <c r="F38" s="35"/>
      <c r="G38" s="73"/>
      <c r="H38" s="228"/>
    </row>
    <row r="39" spans="1:8" ht="13.5" customHeight="1" x14ac:dyDescent="0.2">
      <c r="A39" s="20" t="s">
        <v>1214</v>
      </c>
      <c r="B39" s="92">
        <v>16217.573</v>
      </c>
      <c r="C39" s="92">
        <v>15844.326999999999</v>
      </c>
      <c r="D39" s="92">
        <v>16799.312999999998</v>
      </c>
      <c r="E39" s="92">
        <v>16411.900000000001</v>
      </c>
      <c r="F39" s="92">
        <v>15804</v>
      </c>
      <c r="G39" s="243" t="s">
        <v>851</v>
      </c>
      <c r="H39" s="228">
        <v>15911.6</v>
      </c>
    </row>
    <row r="40" spans="1:8" ht="13.5" customHeight="1" x14ac:dyDescent="0.2">
      <c r="A40" s="20" t="s">
        <v>1215</v>
      </c>
      <c r="B40" s="92">
        <v>978.86699999999996</v>
      </c>
      <c r="C40" s="92">
        <v>223.87199999999999</v>
      </c>
      <c r="D40" s="92">
        <v>421.7</v>
      </c>
      <c r="E40" s="92">
        <v>317.10000000000002</v>
      </c>
      <c r="F40" s="92">
        <v>446.7</v>
      </c>
      <c r="G40" s="243" t="s">
        <v>851</v>
      </c>
      <c r="H40" s="228">
        <v>343.7</v>
      </c>
    </row>
    <row r="41" spans="1:8" ht="13.5" customHeight="1" x14ac:dyDescent="0.2">
      <c r="A41" s="20" t="s">
        <v>1219</v>
      </c>
      <c r="B41" s="92">
        <v>3.387</v>
      </c>
      <c r="C41" s="92">
        <v>672.06500000000005</v>
      </c>
      <c r="D41" s="92">
        <v>1635.2650000000001</v>
      </c>
      <c r="E41" s="92">
        <v>282.7</v>
      </c>
      <c r="F41" s="92">
        <v>-459.9</v>
      </c>
      <c r="G41" s="243" t="s">
        <v>851</v>
      </c>
      <c r="H41" s="228">
        <v>619.70000000000005</v>
      </c>
    </row>
    <row r="42" spans="1:8" ht="13.5" customHeight="1" x14ac:dyDescent="0.2">
      <c r="A42" s="20" t="s">
        <v>1218</v>
      </c>
      <c r="B42" s="92">
        <v>1278.5</v>
      </c>
      <c r="C42" s="92">
        <v>1244.8</v>
      </c>
      <c r="D42" s="92">
        <v>1078.5999999999999</v>
      </c>
      <c r="E42" s="92">
        <v>987.2</v>
      </c>
      <c r="F42" s="92">
        <v>982.4</v>
      </c>
      <c r="G42" s="243" t="s">
        <v>851</v>
      </c>
      <c r="H42" s="228">
        <v>1541.4</v>
      </c>
    </row>
    <row r="43" spans="1:8" ht="13.5" customHeight="1" x14ac:dyDescent="0.2">
      <c r="A43" s="20" t="s">
        <v>1217</v>
      </c>
      <c r="B43" s="92">
        <v>1015.5659715699168</v>
      </c>
      <c r="C43" s="92">
        <v>940.87452494061756</v>
      </c>
      <c r="D43" s="92">
        <v>1054.8356775084767</v>
      </c>
      <c r="E43" s="92">
        <v>950.77378507282242</v>
      </c>
      <c r="F43" s="92">
        <v>848.30917874396141</v>
      </c>
      <c r="G43" s="304" t="s">
        <v>851</v>
      </c>
      <c r="H43" s="228">
        <v>762.78044103547461</v>
      </c>
    </row>
    <row r="44" spans="1:8" ht="15" customHeight="1" x14ac:dyDescent="0.2">
      <c r="A44" s="194" t="s">
        <v>1216</v>
      </c>
      <c r="B44" s="303">
        <v>-33.039013087857732</v>
      </c>
      <c r="C44" s="303">
        <v>-52.488123515439447</v>
      </c>
      <c r="D44" s="303">
        <v>-32.563104357654147</v>
      </c>
      <c r="E44" s="303">
        <v>-30.964640786345488</v>
      </c>
      <c r="F44" s="303">
        <v>-28.743961352657006</v>
      </c>
      <c r="G44" s="304" t="s">
        <v>851</v>
      </c>
      <c r="H44" s="303">
        <v>-47.574304889741128</v>
      </c>
    </row>
    <row r="45" spans="1:8" ht="25.5" customHeight="1" x14ac:dyDescent="0.2">
      <c r="A45" s="359" t="s">
        <v>1220</v>
      </c>
      <c r="B45" s="359"/>
      <c r="C45" s="359"/>
      <c r="D45" s="359"/>
      <c r="E45" s="359"/>
      <c r="F45" s="359"/>
      <c r="G45" s="359"/>
      <c r="H45" s="359"/>
    </row>
    <row r="46" spans="1:8" ht="51" customHeight="1" x14ac:dyDescent="0.2">
      <c r="A46" s="349" t="s">
        <v>1221</v>
      </c>
      <c r="B46" s="349"/>
      <c r="C46" s="349"/>
      <c r="D46" s="349"/>
      <c r="E46" s="349"/>
      <c r="F46" s="349"/>
      <c r="G46" s="349"/>
      <c r="H46" s="349"/>
    </row>
  </sheetData>
  <mergeCells count="6">
    <mergeCell ref="A46:H46"/>
    <mergeCell ref="B9:B10"/>
    <mergeCell ref="C9:C10"/>
    <mergeCell ref="D9:D10"/>
    <mergeCell ref="E9:G9"/>
    <mergeCell ref="A45:H45"/>
  </mergeCells>
  <conditionalFormatting sqref="H21 H30 H33 B21:F21 H11:H19 B11:F19 H23:H28 B23:F30 B31:D34 H38:H44 B36:F44 C35:F35 F32:F34">
    <cfRule type="cellIs" dxfId="128" priority="36" operator="notBetween">
      <formula>9999</formula>
      <formula>-9999</formula>
    </cfRule>
  </conditionalFormatting>
  <conditionalFormatting sqref="H34:H36">
    <cfRule type="cellIs" dxfId="127" priority="33" operator="notBetween">
      <formula>9999</formula>
      <formula>-9999</formula>
    </cfRule>
  </conditionalFormatting>
  <conditionalFormatting sqref="H37">
    <cfRule type="cellIs" dxfId="126" priority="32" operator="notBetween">
      <formula>9999</formula>
      <formula>-9999</formula>
    </cfRule>
  </conditionalFormatting>
  <conditionalFormatting sqref="H29">
    <cfRule type="cellIs" dxfId="125" priority="31" operator="notBetween">
      <formula>9999</formula>
      <formula>-9999</formula>
    </cfRule>
  </conditionalFormatting>
  <conditionalFormatting sqref="F31">
    <cfRule type="cellIs" dxfId="124" priority="26" operator="notBetween">
      <formula>9999</formula>
      <formula>-9999</formula>
    </cfRule>
  </conditionalFormatting>
  <conditionalFormatting sqref="H32">
    <cfRule type="cellIs" dxfId="123" priority="25" operator="notBetween">
      <formula>9999</formula>
      <formula>-9999</formula>
    </cfRule>
  </conditionalFormatting>
  <conditionalFormatting sqref="H31">
    <cfRule type="cellIs" dxfId="122" priority="15" operator="between">
      <formula>9999</formula>
      <formula>-9999</formula>
    </cfRule>
  </conditionalFormatting>
  <conditionalFormatting sqref="G43:G44">
    <cfRule type="cellIs" dxfId="121" priority="14" operator="between">
      <formula>9999</formula>
      <formula>-9999</formula>
    </cfRule>
  </conditionalFormatting>
  <conditionalFormatting sqref="H31">
    <cfRule type="cellIs" dxfId="120" priority="16" operator="between">
      <formula>9999</formula>
      <formula>-9999</formula>
    </cfRule>
  </conditionalFormatting>
  <conditionalFormatting sqref="G43:G44">
    <cfRule type="cellIs" dxfId="119" priority="13" operator="between">
      <formula>9999</formula>
      <formula>-9999</formula>
    </cfRule>
  </conditionalFormatting>
  <conditionalFormatting sqref="H20 B20:F20">
    <cfRule type="cellIs" dxfId="118" priority="12" operator="notBetween">
      <formula>9999</formula>
      <formula>-9999</formula>
    </cfRule>
  </conditionalFormatting>
  <conditionalFormatting sqref="H22 B22:F22">
    <cfRule type="cellIs" dxfId="117" priority="11" operator="notBetween">
      <formula>9999</formula>
      <formula>-9999</formula>
    </cfRule>
  </conditionalFormatting>
  <conditionalFormatting sqref="B35">
    <cfRule type="cellIs" dxfId="116" priority="10" operator="between">
      <formula>9999</formula>
      <formula>-9999</formula>
    </cfRule>
  </conditionalFormatting>
  <conditionalFormatting sqref="G31">
    <cfRule type="cellIs" dxfId="115" priority="7" operator="between">
      <formula>9999</formula>
      <formula>-9999</formula>
    </cfRule>
  </conditionalFormatting>
  <conditionalFormatting sqref="G31">
    <cfRule type="cellIs" dxfId="114" priority="6" operator="between">
      <formula>9999</formula>
      <formula>-9999</formula>
    </cfRule>
  </conditionalFormatting>
  <conditionalFormatting sqref="G32:G37">
    <cfRule type="cellIs" dxfId="113" priority="5" operator="between">
      <formula>9999</formula>
      <formula>-9999</formula>
    </cfRule>
  </conditionalFormatting>
  <conditionalFormatting sqref="G32:G37">
    <cfRule type="cellIs" dxfId="112" priority="4" operator="between">
      <formula>9999</formula>
      <formula>-9999</formula>
    </cfRule>
  </conditionalFormatting>
  <conditionalFormatting sqref="E31:E34">
    <cfRule type="cellIs" dxfId="111" priority="3" operator="notBetween">
      <formula>9999</formula>
      <formula>-9999</formula>
    </cfRule>
  </conditionalFormatting>
  <conditionalFormatting sqref="G39:G42">
    <cfRule type="cellIs" dxfId="110" priority="2" operator="between">
      <formula>9999</formula>
      <formula>-9999</formula>
    </cfRule>
  </conditionalFormatting>
  <conditionalFormatting sqref="G39:G42">
    <cfRule type="cellIs" dxfId="109" priority="1" operator="between">
      <formula>9999</formula>
      <formula>-9999</formula>
    </cfRule>
  </conditionalFormatting>
  <hyperlinks>
    <hyperlink ref="A5" location="Índice!A75" display="Índice"/>
  </hyperlinks>
  <printOptions horizontalCentered="1"/>
  <pageMargins left="0.36" right="0.25" top="0.51181102362204722" bottom="0.51181102362204722" header="0.23622047244094491" footer="0.23622047244094491"/>
  <pageSetup paperSize="9" scale="95" orientation="portrait" r:id="rId1"/>
  <headerFooter scaleWithDoc="0"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X120"/>
  <sheetViews>
    <sheetView showGridLines="0" zoomScale="120" zoomScaleNormal="120" zoomScalePageLayoutView="120" workbookViewId="0">
      <selection activeCell="A25" sqref="A25"/>
    </sheetView>
  </sheetViews>
  <sheetFormatPr defaultColWidth="8.85546875" defaultRowHeight="15.75" x14ac:dyDescent="0.25"/>
  <cols>
    <col min="1" max="1" width="27.42578125" style="14" customWidth="1"/>
    <col min="2" max="10" width="6" style="14" customWidth="1"/>
    <col min="11" max="11" width="11.140625" style="14" customWidth="1"/>
    <col min="12" max="48" width="8.85546875" style="2"/>
    <col min="49" max="16384" width="8.85546875" style="10"/>
  </cols>
  <sheetData>
    <row r="1" spans="1:49" s="17" customFormat="1" ht="12.75" x14ac:dyDescent="0.2"/>
    <row r="2" spans="1:49" s="17" customFormat="1" ht="12.75" x14ac:dyDescent="0.2"/>
    <row r="3" spans="1:49" s="17" customFormat="1" ht="12.75" x14ac:dyDescent="0.2"/>
    <row r="4" spans="1:49" s="17" customFormat="1" ht="12.75" x14ac:dyDescent="0.2"/>
    <row r="5" spans="1:49" s="17" customFormat="1" ht="12.75" x14ac:dyDescent="0.2">
      <c r="A5" s="147" t="s">
        <v>203</v>
      </c>
    </row>
    <row r="6" spans="1:49" s="17" customFormat="1" ht="18.75" x14ac:dyDescent="0.3">
      <c r="A6" s="26" t="s">
        <v>201</v>
      </c>
    </row>
    <row r="7" spans="1:49" s="17" customFormat="1" ht="12.75" x14ac:dyDescent="0.2"/>
    <row r="8" spans="1:49" s="17" customFormat="1" ht="18" customHeight="1" x14ac:dyDescent="0.2">
      <c r="A8" s="222" t="s">
        <v>657</v>
      </c>
      <c r="B8" s="18"/>
      <c r="C8" s="18"/>
      <c r="D8" s="18"/>
      <c r="E8" s="18"/>
    </row>
    <row r="9" spans="1:49" ht="18" customHeight="1" x14ac:dyDescent="0.25">
      <c r="A9" s="25"/>
      <c r="B9" s="254">
        <v>2010</v>
      </c>
      <c r="C9" s="254">
        <v>2011</v>
      </c>
      <c r="D9" s="254">
        <v>2012</v>
      </c>
      <c r="E9" s="254">
        <v>2013</v>
      </c>
      <c r="F9" s="254">
        <v>2014</v>
      </c>
      <c r="G9" s="254">
        <v>2015</v>
      </c>
      <c r="H9" s="254">
        <v>2016</v>
      </c>
      <c r="I9" s="254">
        <v>2017</v>
      </c>
      <c r="J9" s="254">
        <v>2018</v>
      </c>
      <c r="K9" s="254" t="s">
        <v>237</v>
      </c>
    </row>
    <row r="10" spans="1:49" ht="18" customHeight="1" x14ac:dyDescent="0.25">
      <c r="A10" s="24" t="s">
        <v>658</v>
      </c>
      <c r="B10" s="225">
        <v>50594.85321429641</v>
      </c>
      <c r="C10" s="225">
        <v>67310.283732328229</v>
      </c>
      <c r="D10" s="225">
        <v>71093.269879540108</v>
      </c>
      <c r="E10" s="225">
        <v>68246.518070613412</v>
      </c>
      <c r="F10" s="225">
        <v>59169.884894956762</v>
      </c>
      <c r="G10" s="225">
        <v>33181.13022564401</v>
      </c>
      <c r="H10" s="225">
        <v>27589.02271177914</v>
      </c>
      <c r="I10" s="225">
        <v>34613.454927695391</v>
      </c>
      <c r="J10" s="225">
        <v>40757.766796592026</v>
      </c>
      <c r="K10" s="145" t="s">
        <v>851</v>
      </c>
    </row>
    <row r="11" spans="1:49" ht="13.5" customHeight="1" x14ac:dyDescent="0.25">
      <c r="A11" s="20" t="s">
        <v>659</v>
      </c>
      <c r="B11" s="226">
        <v>48629.121216263011</v>
      </c>
      <c r="C11" s="226">
        <v>64538.605314642613</v>
      </c>
      <c r="D11" s="226">
        <v>68871.392980069286</v>
      </c>
      <c r="E11" s="226">
        <v>65611.212002266111</v>
      </c>
      <c r="F11" s="226">
        <v>56363.923367336007</v>
      </c>
      <c r="G11" s="226">
        <v>31393.808793773893</v>
      </c>
      <c r="H11" s="226">
        <v>25577.532564563</v>
      </c>
      <c r="I11" s="226">
        <v>31064.915918442508</v>
      </c>
      <c r="J11" s="226">
        <v>36539.448124016235</v>
      </c>
      <c r="K11" s="145" t="s">
        <v>851</v>
      </c>
      <c r="AW11" s="2"/>
    </row>
    <row r="12" spans="1:49" ht="13.5" customHeight="1" x14ac:dyDescent="0.25">
      <c r="A12" s="20" t="s">
        <v>660</v>
      </c>
      <c r="B12" s="226">
        <v>722.3637916304001</v>
      </c>
      <c r="C12" s="226">
        <v>1052.3543308799999</v>
      </c>
      <c r="D12" s="226">
        <v>844.85800246000008</v>
      </c>
      <c r="E12" s="226">
        <v>1290.8530944191541</v>
      </c>
      <c r="F12" s="226">
        <v>1277.9998515479128</v>
      </c>
      <c r="G12" s="226">
        <v>501.1687595940582</v>
      </c>
      <c r="H12" s="226">
        <v>788.66360825965626</v>
      </c>
      <c r="I12" s="226">
        <v>2247.5772626799453</v>
      </c>
      <c r="J12" s="226">
        <v>2869.2142185187731</v>
      </c>
      <c r="K12" s="145" t="s">
        <v>851</v>
      </c>
      <c r="AW12" s="2"/>
    </row>
    <row r="13" spans="1:49" ht="13.5" customHeight="1" x14ac:dyDescent="0.25">
      <c r="A13" s="20" t="s">
        <v>633</v>
      </c>
      <c r="B13" s="226">
        <v>976.30320385999994</v>
      </c>
      <c r="C13" s="226">
        <v>1205.16115554</v>
      </c>
      <c r="D13" s="226">
        <v>1159.46148197</v>
      </c>
      <c r="E13" s="226">
        <v>1167.09214901</v>
      </c>
      <c r="F13" s="226">
        <v>1335.4127533599999</v>
      </c>
      <c r="G13" s="226">
        <v>1065.7986614000001</v>
      </c>
      <c r="H13" s="226">
        <v>979.97743022999987</v>
      </c>
      <c r="I13" s="226">
        <v>1130.0900463800001</v>
      </c>
      <c r="J13" s="226">
        <v>1151.9257645399998</v>
      </c>
      <c r="K13" s="145" t="s">
        <v>851</v>
      </c>
      <c r="AW13" s="2"/>
    </row>
    <row r="14" spans="1:49" ht="13.5" customHeight="1" x14ac:dyDescent="0.25">
      <c r="A14" s="20" t="s">
        <v>66</v>
      </c>
      <c r="B14" s="226">
        <v>267.06500254299783</v>
      </c>
      <c r="C14" s="226">
        <v>514.16293126560913</v>
      </c>
      <c r="D14" s="226">
        <v>217.55741504082613</v>
      </c>
      <c r="E14" s="226">
        <v>177.3608249181473</v>
      </c>
      <c r="F14" s="226">
        <v>192.5489227128395</v>
      </c>
      <c r="G14" s="226">
        <v>220.35401087606709</v>
      </c>
      <c r="H14" s="226">
        <v>242.84910872648393</v>
      </c>
      <c r="I14" s="226">
        <v>170.87170019293899</v>
      </c>
      <c r="J14" s="226">
        <v>197.17868951701877</v>
      </c>
      <c r="K14" s="145" t="s">
        <v>851</v>
      </c>
      <c r="AW14" s="2"/>
    </row>
    <row r="15" spans="1:49" ht="18.75" customHeight="1" x14ac:dyDescent="0.25">
      <c r="A15" s="19" t="s">
        <v>661</v>
      </c>
      <c r="B15" s="82"/>
      <c r="C15" s="82"/>
      <c r="D15" s="82"/>
      <c r="E15" s="82"/>
      <c r="F15" s="82"/>
      <c r="G15" s="82"/>
      <c r="H15" s="82"/>
      <c r="I15" s="82"/>
      <c r="J15" s="82"/>
      <c r="K15" s="82"/>
      <c r="AW15" s="2"/>
    </row>
    <row r="16" spans="1:49" ht="13.5" customHeight="1" x14ac:dyDescent="0.25">
      <c r="A16" s="20" t="s">
        <v>664</v>
      </c>
      <c r="B16" s="82">
        <v>3.1288587053906158</v>
      </c>
      <c r="C16" s="82">
        <v>2.6126271333406752</v>
      </c>
      <c r="D16" s="82">
        <v>4.1737623722506401</v>
      </c>
      <c r="E16" s="82">
        <v>2.6727711258564044</v>
      </c>
      <c r="F16" s="82">
        <v>3.4318701911770852</v>
      </c>
      <c r="G16" s="82">
        <v>4.2986554367389758</v>
      </c>
      <c r="H16" s="82">
        <v>4.9514993052483209</v>
      </c>
      <c r="I16" s="82">
        <v>4.3082382957085459</v>
      </c>
      <c r="J16" s="82">
        <v>3.0690455026765733</v>
      </c>
      <c r="K16" s="82">
        <v>3.4639024221964942</v>
      </c>
      <c r="AW16" s="2"/>
    </row>
    <row r="17" spans="1:50" ht="13.5" customHeight="1" x14ac:dyDescent="0.25">
      <c r="A17" s="20" t="s">
        <v>665</v>
      </c>
      <c r="B17" s="82">
        <v>5.8183354704212995</v>
      </c>
      <c r="C17" s="82">
        <v>8.6531440150798442</v>
      </c>
      <c r="D17" s="82">
        <v>4.9800280516580431</v>
      </c>
      <c r="E17" s="82">
        <v>5.0372902253838117</v>
      </c>
      <c r="F17" s="82">
        <v>4.6062369750778052</v>
      </c>
      <c r="G17" s="82">
        <v>3.2955746774287102</v>
      </c>
      <c r="H17" s="82">
        <v>3.4131281810095717</v>
      </c>
      <c r="I17" s="82">
        <v>3.4730111993043886</v>
      </c>
      <c r="J17" s="82">
        <v>1.8686364096375716</v>
      </c>
      <c r="K17" s="82">
        <v>4.9964771505093415</v>
      </c>
      <c r="AW17" s="2"/>
    </row>
    <row r="18" spans="1:50" ht="13.5" customHeight="1" x14ac:dyDescent="0.25">
      <c r="A18" s="20" t="s">
        <v>481</v>
      </c>
      <c r="B18" s="82">
        <v>42.813882804522429</v>
      </c>
      <c r="C18" s="82">
        <v>37.689312556838445</v>
      </c>
      <c r="D18" s="82">
        <v>49.599632069733012</v>
      </c>
      <c r="E18" s="82">
        <v>48.297769529774143</v>
      </c>
      <c r="F18" s="82">
        <v>48.517580166614927</v>
      </c>
      <c r="G18" s="82">
        <v>44.834231004314539</v>
      </c>
      <c r="H18" s="82">
        <v>54.208239677902995</v>
      </c>
      <c r="I18" s="82">
        <v>61.664745958294617</v>
      </c>
      <c r="J18" s="82">
        <v>64.904968507382961</v>
      </c>
      <c r="K18" s="82">
        <v>48.799933246588964</v>
      </c>
      <c r="AW18" s="2"/>
    </row>
    <row r="19" spans="1:50" ht="13.5" customHeight="1" x14ac:dyDescent="0.25">
      <c r="A19" s="20" t="s">
        <v>666</v>
      </c>
      <c r="B19" s="82">
        <v>18.114288567123172</v>
      </c>
      <c r="C19" s="82">
        <v>15.932160317534963</v>
      </c>
      <c r="D19" s="82">
        <v>8.7472521750088461</v>
      </c>
      <c r="E19" s="82">
        <v>7.0409481603410162</v>
      </c>
      <c r="F19" s="82">
        <v>3.5394495518757223</v>
      </c>
      <c r="G19" s="82">
        <v>3.0884670396160572</v>
      </c>
      <c r="H19" s="82">
        <v>5.1048026980131329</v>
      </c>
      <c r="I19" s="82">
        <v>2.9374880377649872</v>
      </c>
      <c r="J19" s="82">
        <v>3.1766010027669247</v>
      </c>
      <c r="K19" s="82">
        <v>8.4179999313314759</v>
      </c>
      <c r="AW19" s="2"/>
    </row>
    <row r="20" spans="1:50" ht="13.5" customHeight="1" x14ac:dyDescent="0.25">
      <c r="A20" s="20" t="s">
        <v>494</v>
      </c>
      <c r="B20" s="82">
        <v>3.711491740069528</v>
      </c>
      <c r="C20" s="82">
        <v>3.2415610834331905</v>
      </c>
      <c r="D20" s="82">
        <v>1.647603145027688</v>
      </c>
      <c r="E20" s="82">
        <v>2.02433338861676</v>
      </c>
      <c r="F20" s="82">
        <v>3.4527963271987581</v>
      </c>
      <c r="G20" s="82">
        <v>4.9934267903418457</v>
      </c>
      <c r="H20" s="82">
        <v>3.4826659555275175</v>
      </c>
      <c r="I20" s="82">
        <v>1.0133565856687596</v>
      </c>
      <c r="J20" s="82">
        <v>1.6984999577103199</v>
      </c>
      <c r="K20" s="82">
        <v>2.7298353575586529</v>
      </c>
      <c r="AW20" s="2"/>
    </row>
    <row r="21" spans="1:50" ht="13.5" customHeight="1" x14ac:dyDescent="0.25">
      <c r="A21" s="20" t="s">
        <v>483</v>
      </c>
      <c r="B21" s="82">
        <v>10.101189425272283</v>
      </c>
      <c r="C21" s="82">
        <v>10.659660050771421</v>
      </c>
      <c r="D21" s="82">
        <v>10.056989744921712</v>
      </c>
      <c r="E21" s="82">
        <v>10.309566858256595</v>
      </c>
      <c r="F21" s="82">
        <v>8.3286147951695959</v>
      </c>
      <c r="G21" s="82">
        <v>8.4948607801844638</v>
      </c>
      <c r="H21" s="82">
        <v>7.6107245302973929</v>
      </c>
      <c r="I21" s="82">
        <v>8.4691405413915142</v>
      </c>
      <c r="J21" s="82">
        <v>8.8820864492610028</v>
      </c>
      <c r="K21" s="82">
        <v>9.488454410705021</v>
      </c>
      <c r="AW21" s="2"/>
    </row>
    <row r="22" spans="1:50" ht="13.5" customHeight="1" x14ac:dyDescent="0.25">
      <c r="A22" s="20" t="s">
        <v>485</v>
      </c>
      <c r="B22" s="82">
        <v>1.7806808169924477</v>
      </c>
      <c r="C22" s="82">
        <v>2.3531123253843274</v>
      </c>
      <c r="D22" s="82">
        <v>2.4982473047189835</v>
      </c>
      <c r="E22" s="82">
        <v>4.6823798673737231</v>
      </c>
      <c r="F22" s="82">
        <v>3.3848914569547883</v>
      </c>
      <c r="G22" s="82">
        <v>3.7886319662171237</v>
      </c>
      <c r="H22" s="82">
        <v>3.1151549959041689</v>
      </c>
      <c r="I22" s="82">
        <v>0.90158166192790401</v>
      </c>
      <c r="J22" s="82">
        <v>2.894886768050986</v>
      </c>
      <c r="K22" s="82">
        <v>2.895360339594224</v>
      </c>
      <c r="AW22" s="2"/>
    </row>
    <row r="23" spans="1:50" ht="13.5" customHeight="1" x14ac:dyDescent="0.25">
      <c r="A23" s="20" t="s">
        <v>667</v>
      </c>
      <c r="B23" s="82">
        <v>4.7632964550577661</v>
      </c>
      <c r="C23" s="82">
        <v>8.2342400267120315</v>
      </c>
      <c r="D23" s="82">
        <v>6.1203975508805781</v>
      </c>
      <c r="E23" s="82">
        <v>5.3136125774055012</v>
      </c>
      <c r="F23" s="82">
        <v>4.6410700715038571</v>
      </c>
      <c r="G23" s="82">
        <v>4.486060249047279</v>
      </c>
      <c r="H23" s="82">
        <v>4.4212956382109132</v>
      </c>
      <c r="I23" s="82">
        <v>4.4631777220001361</v>
      </c>
      <c r="J23" s="82">
        <v>0.41268380249533343</v>
      </c>
      <c r="K23" s="82">
        <v>5.1388298979507212</v>
      </c>
      <c r="AW23" s="2"/>
    </row>
    <row r="24" spans="1:50" ht="13.5" customHeight="1" x14ac:dyDescent="0.25">
      <c r="A24" s="56" t="s">
        <v>66</v>
      </c>
      <c r="B24" s="83">
        <v>9.7679760151504631</v>
      </c>
      <c r="C24" s="83">
        <v>10.624182490905104</v>
      </c>
      <c r="D24" s="83">
        <v>12.176087585800479</v>
      </c>
      <c r="E24" s="83">
        <v>14.621328266992059</v>
      </c>
      <c r="F24" s="83">
        <v>20.097490464427466</v>
      </c>
      <c r="G24" s="83">
        <v>22.720092056110996</v>
      </c>
      <c r="H24" s="83">
        <v>13.692489017885984</v>
      </c>
      <c r="I24" s="83">
        <v>12.769259997939148</v>
      </c>
      <c r="J24" s="83">
        <v>13.092591600018331</v>
      </c>
      <c r="K24" s="83">
        <v>14.069207243565106</v>
      </c>
      <c r="AW24" s="2"/>
    </row>
    <row r="25" spans="1:50" ht="21.75" customHeight="1" x14ac:dyDescent="0.25">
      <c r="A25" s="49" t="s">
        <v>662</v>
      </c>
      <c r="B25" s="24"/>
      <c r="C25" s="24"/>
      <c r="D25" s="24"/>
      <c r="E25" s="24"/>
      <c r="F25" s="24"/>
      <c r="G25" s="24"/>
      <c r="H25" s="24"/>
      <c r="I25" s="24"/>
      <c r="J25" s="24"/>
      <c r="K25" s="24"/>
      <c r="AW25" s="2"/>
    </row>
    <row r="26" spans="1:50" s="1" customFormat="1" x14ac:dyDescent="0.25">
      <c r="A26" s="49" t="s">
        <v>663</v>
      </c>
      <c r="B26" s="3"/>
      <c r="C26" s="3"/>
      <c r="D26" s="3"/>
      <c r="E26" s="3"/>
      <c r="F26" s="3"/>
      <c r="G26" s="3"/>
      <c r="H26" s="3"/>
      <c r="I26" s="3"/>
      <c r="J26" s="3"/>
      <c r="K26" s="3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10"/>
      <c r="AX26" s="10"/>
    </row>
    <row r="27" spans="1:50" s="1" customFormat="1" x14ac:dyDescent="0.25">
      <c r="A27" s="49"/>
      <c r="B27" s="3"/>
      <c r="C27" s="3"/>
      <c r="D27" s="3"/>
      <c r="E27" s="3"/>
      <c r="F27" s="3"/>
      <c r="G27" s="3"/>
      <c r="H27" s="3"/>
      <c r="I27" s="3"/>
      <c r="J27" s="3"/>
      <c r="K27" s="3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10"/>
      <c r="AX27" s="10"/>
    </row>
    <row r="28" spans="1:50" s="1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10"/>
      <c r="AX28" s="10"/>
    </row>
    <row r="29" spans="1:50" s="1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10"/>
      <c r="AX29" s="10"/>
    </row>
    <row r="30" spans="1:50" s="1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10"/>
      <c r="AX30" s="10"/>
    </row>
    <row r="31" spans="1:50" s="1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10"/>
      <c r="AX31" s="10"/>
    </row>
    <row r="32" spans="1:50" s="1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10"/>
      <c r="AX32" s="10"/>
    </row>
    <row r="33" spans="1:50" s="1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10"/>
      <c r="AX33" s="10"/>
    </row>
    <row r="34" spans="1:50" s="1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10"/>
      <c r="AX34" s="10"/>
    </row>
    <row r="35" spans="1:50" s="1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10"/>
      <c r="AX35" s="10"/>
    </row>
    <row r="36" spans="1:50" s="1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10"/>
      <c r="AX36" s="10"/>
    </row>
    <row r="37" spans="1:50" s="1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10"/>
      <c r="AX37" s="10"/>
    </row>
    <row r="38" spans="1:50" s="1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10"/>
      <c r="AX38" s="10"/>
    </row>
    <row r="39" spans="1:50" s="1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10"/>
      <c r="AX39" s="10"/>
    </row>
    <row r="40" spans="1:50" s="1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10"/>
      <c r="AX40" s="10"/>
    </row>
    <row r="41" spans="1:50" s="1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10"/>
      <c r="AX41" s="10"/>
    </row>
    <row r="42" spans="1:50" s="1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10"/>
      <c r="AX42" s="10"/>
    </row>
    <row r="43" spans="1:50" s="1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10"/>
      <c r="AX43" s="10"/>
    </row>
    <row r="44" spans="1:50" s="1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10"/>
      <c r="AX44" s="10"/>
    </row>
    <row r="45" spans="1:50" s="1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10"/>
      <c r="AX45" s="10"/>
    </row>
    <row r="46" spans="1:50" s="1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10"/>
      <c r="AX46" s="10"/>
    </row>
    <row r="47" spans="1:50" s="1" customForma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10"/>
      <c r="AX47" s="10"/>
    </row>
    <row r="48" spans="1:50" s="1" customForma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10"/>
      <c r="AX48" s="10"/>
    </row>
    <row r="49" spans="1:50" s="1" customForma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10"/>
      <c r="AX49" s="10"/>
    </row>
    <row r="50" spans="1:50" s="1" customForma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10"/>
      <c r="AX50" s="10"/>
    </row>
    <row r="51" spans="1:50" s="1" customForma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10"/>
      <c r="AX51" s="10"/>
    </row>
    <row r="52" spans="1:50" s="1" customForma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10"/>
      <c r="AX52" s="10"/>
    </row>
    <row r="53" spans="1:50" s="1" customForma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10"/>
      <c r="AX53" s="10"/>
    </row>
    <row r="54" spans="1:50" s="1" customForma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10"/>
      <c r="AX54" s="10"/>
    </row>
    <row r="55" spans="1:50" s="1" customForma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10"/>
      <c r="AX55" s="10"/>
    </row>
    <row r="56" spans="1:50" s="1" customForma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10"/>
      <c r="AX56" s="10"/>
    </row>
    <row r="57" spans="1:50" s="1" customForma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10"/>
      <c r="AX57" s="10"/>
    </row>
    <row r="58" spans="1:50" s="1" customForma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10"/>
      <c r="AX58" s="10"/>
    </row>
    <row r="59" spans="1:50" s="1" customForma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10"/>
      <c r="AX59" s="10"/>
    </row>
    <row r="60" spans="1:50" s="1" customForma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10"/>
      <c r="AX60" s="10"/>
    </row>
    <row r="61" spans="1:50" s="1" customForma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10"/>
      <c r="AX61" s="10"/>
    </row>
    <row r="62" spans="1:50" s="1" customForma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10"/>
      <c r="AX62" s="10"/>
    </row>
    <row r="63" spans="1:50" s="1" customForma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10"/>
      <c r="AX63" s="10"/>
    </row>
    <row r="64" spans="1:50" s="1" customForma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10"/>
      <c r="AX64" s="10"/>
    </row>
    <row r="65" spans="1:50" s="1" customForma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10"/>
      <c r="AX65" s="10"/>
    </row>
    <row r="66" spans="1:50" s="1" customForma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10"/>
      <c r="AX66" s="10"/>
    </row>
    <row r="67" spans="1:50" s="1" customForma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10"/>
      <c r="AX67" s="10"/>
    </row>
    <row r="68" spans="1:50" s="1" customForma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10"/>
      <c r="AX68" s="10"/>
    </row>
    <row r="69" spans="1:50" s="1" customForma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10"/>
      <c r="AX69" s="10"/>
    </row>
    <row r="70" spans="1:50" s="1" customForma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10"/>
      <c r="AX70" s="10"/>
    </row>
    <row r="71" spans="1:50" s="1" customForma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10"/>
      <c r="AX71" s="10"/>
    </row>
    <row r="72" spans="1:50" s="1" customForma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10"/>
      <c r="AX72" s="10"/>
    </row>
    <row r="73" spans="1:50" s="1" customForma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10"/>
      <c r="AX73" s="10"/>
    </row>
    <row r="74" spans="1:50" s="1" customForma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10"/>
      <c r="AX74" s="10"/>
    </row>
    <row r="75" spans="1:50" s="1" customForma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10"/>
      <c r="AX75" s="10"/>
    </row>
    <row r="76" spans="1:50" s="1" customForma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10"/>
      <c r="AX76" s="10"/>
    </row>
    <row r="77" spans="1:50" s="1" customForma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10"/>
      <c r="AX77" s="10"/>
    </row>
    <row r="78" spans="1:50" s="1" customForma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10"/>
      <c r="AX78" s="10"/>
    </row>
    <row r="79" spans="1:50" s="1" customForma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10"/>
      <c r="AX79" s="10"/>
    </row>
    <row r="80" spans="1:50" s="1" customForma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10"/>
      <c r="AX80" s="10"/>
    </row>
    <row r="81" spans="1:50" s="1" customForma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10"/>
      <c r="AX81" s="10"/>
    </row>
    <row r="82" spans="1:50" s="1" customForma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10"/>
      <c r="AX82" s="10"/>
    </row>
    <row r="83" spans="1:50" s="1" customForma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10"/>
      <c r="AX83" s="10"/>
    </row>
    <row r="84" spans="1:50" s="1" customForma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10"/>
      <c r="AX84" s="10"/>
    </row>
    <row r="85" spans="1:50" s="1" customForma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10"/>
      <c r="AX85" s="10"/>
    </row>
    <row r="86" spans="1:50" s="1" customForma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10"/>
      <c r="AX86" s="10"/>
    </row>
    <row r="87" spans="1:50" s="1" customForma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10"/>
      <c r="AX87" s="10"/>
    </row>
    <row r="88" spans="1:50" s="1" customForma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10"/>
      <c r="AX88" s="10"/>
    </row>
    <row r="89" spans="1:50" s="1" customForma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10"/>
      <c r="AX89" s="10"/>
    </row>
    <row r="90" spans="1:50" s="1" customForma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10"/>
      <c r="AX90" s="10"/>
    </row>
    <row r="91" spans="1:50" s="1" customForma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10"/>
      <c r="AX91" s="10"/>
    </row>
    <row r="92" spans="1:50" s="1" customForma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10"/>
      <c r="AX92" s="10"/>
    </row>
    <row r="93" spans="1:50" s="1" customForma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10"/>
      <c r="AX93" s="10"/>
    </row>
    <row r="94" spans="1:50" s="1" customForma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10"/>
      <c r="AX94" s="10"/>
    </row>
    <row r="95" spans="1:50" s="1" customForma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10"/>
      <c r="AX95" s="10"/>
    </row>
    <row r="96" spans="1:50" s="1" customForma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10"/>
      <c r="AX96" s="10"/>
    </row>
    <row r="97" spans="1:50" s="1" customForma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10"/>
      <c r="AX97" s="10"/>
    </row>
    <row r="98" spans="1:50" s="1" customForma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10"/>
      <c r="AX98" s="10"/>
    </row>
    <row r="99" spans="1:50" s="1" customForma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10"/>
      <c r="AX99" s="10"/>
    </row>
    <row r="100" spans="1:50" s="1" customForma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10"/>
      <c r="AX100" s="10"/>
    </row>
    <row r="101" spans="1:50" s="1" customForma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10"/>
      <c r="AX101" s="10"/>
    </row>
    <row r="102" spans="1:50" s="1" customForma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10"/>
      <c r="AX102" s="10"/>
    </row>
    <row r="103" spans="1:50" s="1" customForma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10"/>
      <c r="AX103" s="10"/>
    </row>
    <row r="104" spans="1:50" s="1" customForma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10"/>
      <c r="AX104" s="10"/>
    </row>
    <row r="105" spans="1:50" s="1" customForma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10"/>
      <c r="AX105" s="10"/>
    </row>
    <row r="106" spans="1:50" s="1" customForma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10"/>
      <c r="AX106" s="10"/>
    </row>
    <row r="107" spans="1:50" s="1" customForma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10"/>
      <c r="AX107" s="10"/>
    </row>
    <row r="108" spans="1:50" s="1" customForma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10"/>
      <c r="AX108" s="10"/>
    </row>
    <row r="109" spans="1:50" s="1" customForma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10"/>
      <c r="AX109" s="10"/>
    </row>
    <row r="110" spans="1:50" s="1" customForma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10"/>
      <c r="AX110" s="10"/>
    </row>
    <row r="111" spans="1:50" s="1" customForma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10"/>
      <c r="AX111" s="10"/>
    </row>
    <row r="112" spans="1:50" s="1" customForma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10"/>
      <c r="AX112" s="10"/>
    </row>
    <row r="113" spans="1:50" s="1" customForma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10"/>
      <c r="AX113" s="10"/>
    </row>
    <row r="114" spans="1:50" s="1" customForma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10"/>
      <c r="AX114" s="10"/>
    </row>
    <row r="115" spans="1:50" s="1" customForma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10"/>
      <c r="AX115" s="10"/>
    </row>
    <row r="116" spans="1:50" s="1" customForma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10"/>
      <c r="AX116" s="10"/>
    </row>
    <row r="117" spans="1:50" s="1" customForma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10"/>
      <c r="AX117" s="10"/>
    </row>
    <row r="118" spans="1:50" s="1" customForma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10"/>
      <c r="AX118" s="10"/>
    </row>
    <row r="119" spans="1:50" s="1" customForma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10"/>
      <c r="AX119" s="10"/>
    </row>
    <row r="120" spans="1:50" s="1" customForma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10"/>
      <c r="AX120" s="10"/>
    </row>
  </sheetData>
  <conditionalFormatting sqref="B10:J14">
    <cfRule type="cellIs" dxfId="504" priority="2" operator="greaterThanOrEqual">
      <formula>10000</formula>
    </cfRule>
  </conditionalFormatting>
  <conditionalFormatting sqref="K10:K14">
    <cfRule type="cellIs" dxfId="503" priority="1" operator="between">
      <formula>9999</formula>
      <formula>-9999</formula>
    </cfRule>
  </conditionalFormatting>
  <hyperlinks>
    <hyperlink ref="A5" location="Índice!A10" display="Índice"/>
  </hyperlinks>
  <printOptions horizontalCentered="1" verticalCentered="1"/>
  <pageMargins left="0.51181102362204722" right="0.51181102362204722" top="0.59055118110236227" bottom="0.43307086614173229" header="0" footer="0.27559055118110237"/>
  <pageSetup paperSize="9" orientation="landscape" r:id="rId1"/>
  <headerFooter scaleWithDoc="0"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K37"/>
  <sheetViews>
    <sheetView showGridLines="0" topLeftCell="A7" zoomScale="120" zoomScaleNormal="120" zoomScalePageLayoutView="120" workbookViewId="0">
      <selection activeCell="A5" sqref="A5"/>
    </sheetView>
  </sheetViews>
  <sheetFormatPr defaultColWidth="8.85546875" defaultRowHeight="13.5" x14ac:dyDescent="0.25"/>
  <cols>
    <col min="1" max="1" width="37" style="3" customWidth="1"/>
    <col min="2" max="6" width="6.7109375" style="9" customWidth="1"/>
    <col min="7" max="8" width="5.28515625" style="15" customWidth="1"/>
    <col min="9" max="9" width="6.7109375" style="9" customWidth="1"/>
    <col min="10" max="11" width="5.28515625" style="15" customWidth="1"/>
    <col min="12" max="16384" width="8.85546875" style="2"/>
  </cols>
  <sheetData>
    <row r="1" spans="1:11" s="17" customFormat="1" ht="12.75" x14ac:dyDescent="0.2"/>
    <row r="2" spans="1:11" s="17" customFormat="1" ht="12.75" x14ac:dyDescent="0.2"/>
    <row r="3" spans="1:11" s="17" customFormat="1" ht="12.75" x14ac:dyDescent="0.2"/>
    <row r="4" spans="1:11" s="17" customFormat="1" ht="12.75" x14ac:dyDescent="0.2"/>
    <row r="5" spans="1:11" s="17" customFormat="1" ht="12.75" x14ac:dyDescent="0.2">
      <c r="A5" s="147" t="s">
        <v>203</v>
      </c>
    </row>
    <row r="6" spans="1:11" s="17" customFormat="1" ht="18.75" x14ac:dyDescent="0.3">
      <c r="A6" s="26" t="s">
        <v>201</v>
      </c>
    </row>
    <row r="7" spans="1:11" s="17" customFormat="1" ht="12.75" x14ac:dyDescent="0.2"/>
    <row r="8" spans="1:11" s="17" customFormat="1" ht="18" customHeight="1" x14ac:dyDescent="0.2">
      <c r="A8" s="282" t="s">
        <v>1222</v>
      </c>
    </row>
    <row r="9" spans="1:11" s="10" customFormat="1" ht="13.5" customHeight="1" x14ac:dyDescent="0.25">
      <c r="A9" s="24"/>
      <c r="B9" s="338">
        <v>2014</v>
      </c>
      <c r="C9" s="338">
        <v>2015</v>
      </c>
      <c r="D9" s="274">
        <v>2016</v>
      </c>
      <c r="E9" s="273">
        <v>2017</v>
      </c>
      <c r="F9" s="274">
        <v>2018</v>
      </c>
      <c r="G9" s="340" t="s">
        <v>273</v>
      </c>
      <c r="H9" s="340"/>
      <c r="I9" s="274">
        <v>2019</v>
      </c>
      <c r="J9" s="340" t="s">
        <v>1066</v>
      </c>
      <c r="K9" s="340"/>
    </row>
    <row r="10" spans="1:11" s="10" customFormat="1" ht="13.5" customHeight="1" x14ac:dyDescent="0.25">
      <c r="A10" s="25"/>
      <c r="B10" s="339"/>
      <c r="C10" s="339"/>
      <c r="D10" s="101" t="s">
        <v>3</v>
      </c>
      <c r="E10" s="101" t="s">
        <v>3</v>
      </c>
      <c r="F10" s="101" t="s">
        <v>3</v>
      </c>
      <c r="G10" s="256" t="s">
        <v>97</v>
      </c>
      <c r="H10" s="256" t="s">
        <v>98</v>
      </c>
      <c r="I10" s="101" t="s">
        <v>187</v>
      </c>
      <c r="J10" s="256" t="s">
        <v>97</v>
      </c>
      <c r="K10" s="256" t="s">
        <v>98</v>
      </c>
    </row>
    <row r="11" spans="1:11" s="10" customFormat="1" ht="15" customHeight="1" x14ac:dyDescent="0.25">
      <c r="A11" s="35" t="s">
        <v>1059</v>
      </c>
      <c r="B11" s="68">
        <v>756.8</v>
      </c>
      <c r="C11" s="68">
        <v>1015.496</v>
      </c>
      <c r="D11" s="68">
        <v>1091.8</v>
      </c>
      <c r="E11" s="68">
        <v>1250.5999999999999</v>
      </c>
      <c r="F11" s="68">
        <v>1412</v>
      </c>
      <c r="G11" s="206">
        <f>(F11/E11-1)*100</f>
        <v>12.905805213497533</v>
      </c>
      <c r="H11" s="206">
        <f>(F11-E11)/$E$25*100</f>
        <v>19.613561793656594</v>
      </c>
      <c r="I11" s="68">
        <v>1199.7399999999998</v>
      </c>
      <c r="J11" s="206">
        <f>(I11/F11-1)*100</f>
        <v>-15.032577903682732</v>
      </c>
      <c r="K11" s="206">
        <f>(I11-F11)/$F$25*100</f>
        <v>-25.012962526514286</v>
      </c>
    </row>
    <row r="12" spans="1:11" s="10" customFormat="1" ht="15" customHeight="1" x14ac:dyDescent="0.25">
      <c r="A12" s="313" t="s">
        <v>906</v>
      </c>
      <c r="B12" s="68">
        <v>832.48</v>
      </c>
      <c r="C12" s="68">
        <v>1098.95</v>
      </c>
      <c r="D12" s="68">
        <v>1156.7</v>
      </c>
      <c r="E12" s="68">
        <v>1326.962</v>
      </c>
      <c r="F12" s="68">
        <v>1496.48</v>
      </c>
      <c r="G12" s="206">
        <f t="shared" ref="G12:G23" si="0">(F12/E12-1)*100</f>
        <v>12.774894834968897</v>
      </c>
      <c r="H12" s="206">
        <f t="shared" ref="H12:H23" si="1">(F12-E12)/$E$25*100</f>
        <v>20.600072912869123</v>
      </c>
      <c r="I12" s="68">
        <v>1284.6099999999999</v>
      </c>
      <c r="J12" s="206">
        <f t="shared" ref="J12:J19" si="2">(I12/F12-1)*100</f>
        <v>-14.157890516411854</v>
      </c>
      <c r="K12" s="206">
        <f t="shared" ref="K12:K19" si="3">(I12-F12)/$F$25*100</f>
        <v>-24.967004477963723</v>
      </c>
    </row>
    <row r="13" spans="1:11" s="10" customFormat="1" ht="13.5" customHeight="1" x14ac:dyDescent="0.25">
      <c r="A13" s="110" t="s">
        <v>535</v>
      </c>
      <c r="B13" s="37">
        <v>311.48</v>
      </c>
      <c r="C13" s="37">
        <v>437.9</v>
      </c>
      <c r="D13" s="37">
        <v>280.95</v>
      </c>
      <c r="E13" s="37">
        <v>544.43499999999995</v>
      </c>
      <c r="F13" s="37">
        <v>673.9</v>
      </c>
      <c r="G13" s="206">
        <f t="shared" si="0"/>
        <v>23.779698219254829</v>
      </c>
      <c r="H13" s="206">
        <f t="shared" si="1"/>
        <v>15.732774334670074</v>
      </c>
      <c r="I13" s="37">
        <v>435.5</v>
      </c>
      <c r="J13" s="206">
        <f t="shared" si="2"/>
        <v>-35.376168571004598</v>
      </c>
      <c r="K13" s="206">
        <f t="shared" si="3"/>
        <v>-28.093330190902666</v>
      </c>
    </row>
    <row r="14" spans="1:11" s="10" customFormat="1" ht="12.75" customHeight="1" x14ac:dyDescent="0.25">
      <c r="A14" s="110" t="s">
        <v>101</v>
      </c>
      <c r="B14" s="37">
        <v>521</v>
      </c>
      <c r="C14" s="37">
        <v>661.20399999999995</v>
      </c>
      <c r="D14" s="37">
        <v>875.71299999999997</v>
      </c>
      <c r="E14" s="37">
        <v>782.52700000000004</v>
      </c>
      <c r="F14" s="37">
        <v>822.58</v>
      </c>
      <c r="G14" s="206">
        <f t="shared" si="0"/>
        <v>5.1184176392635727</v>
      </c>
      <c r="H14" s="206">
        <f t="shared" si="1"/>
        <v>4.8672985781990512</v>
      </c>
      <c r="I14" s="37">
        <v>849.1099999999999</v>
      </c>
      <c r="J14" s="206">
        <f t="shared" si="2"/>
        <v>3.2252182158574172</v>
      </c>
      <c r="K14" s="206">
        <f t="shared" si="3"/>
        <v>3.1263257129389417</v>
      </c>
    </row>
    <row r="15" spans="1:11" s="10" customFormat="1" ht="15" customHeight="1" x14ac:dyDescent="0.25">
      <c r="A15" s="313" t="s">
        <v>1223</v>
      </c>
      <c r="B15" s="68">
        <v>-74.8</v>
      </c>
      <c r="C15" s="68">
        <v>-83.4</v>
      </c>
      <c r="D15" s="68">
        <v>-64.900000000000006</v>
      </c>
      <c r="E15" s="68">
        <v>-76.388999999999996</v>
      </c>
      <c r="F15" s="68">
        <v>-84.48</v>
      </c>
      <c r="G15" s="206">
        <f t="shared" si="0"/>
        <v>10.591839139143078</v>
      </c>
      <c r="H15" s="206">
        <f t="shared" si="1"/>
        <v>-0.98323004010207904</v>
      </c>
      <c r="I15" s="68">
        <v>-84.87</v>
      </c>
      <c r="J15" s="206">
        <f t="shared" si="2"/>
        <v>0.46164772727272929</v>
      </c>
      <c r="K15" s="206">
        <f t="shared" si="3"/>
        <v>-4.595804855055393E-2</v>
      </c>
    </row>
    <row r="16" spans="1:11" s="10" customFormat="1" ht="13.5" customHeight="1" x14ac:dyDescent="0.25">
      <c r="A16" s="110" t="s">
        <v>535</v>
      </c>
      <c r="B16" s="37">
        <v>-11.2</v>
      </c>
      <c r="C16" s="37">
        <v>-10.7</v>
      </c>
      <c r="D16" s="37">
        <v>-14.4</v>
      </c>
      <c r="E16" s="37">
        <v>-11.009</v>
      </c>
      <c r="F16" s="37">
        <v>-10.9</v>
      </c>
      <c r="G16" s="206">
        <f t="shared" si="0"/>
        <v>-0.99009900990099098</v>
      </c>
      <c r="H16" s="206">
        <f t="shared" si="1"/>
        <v>1.3245837890387652E-2</v>
      </c>
      <c r="I16" s="37">
        <v>-10.7</v>
      </c>
      <c r="J16" s="206">
        <f t="shared" si="2"/>
        <v>-1.8348623853211121</v>
      </c>
      <c r="K16" s="206">
        <f t="shared" si="3"/>
        <v>2.3568230025925181E-2</v>
      </c>
    </row>
    <row r="17" spans="1:11" s="10" customFormat="1" ht="12.75" customHeight="1" x14ac:dyDescent="0.25">
      <c r="A17" s="110" t="s">
        <v>101</v>
      </c>
      <c r="B17" s="37">
        <v>-63.6</v>
      </c>
      <c r="C17" s="37">
        <v>-72.734999999999999</v>
      </c>
      <c r="D17" s="37">
        <v>-50.481000000000002</v>
      </c>
      <c r="E17" s="37">
        <v>-65.38</v>
      </c>
      <c r="F17" s="37">
        <v>-73.58</v>
      </c>
      <c r="G17" s="206">
        <f t="shared" si="0"/>
        <v>12.542061792597137</v>
      </c>
      <c r="H17" s="206">
        <f t="shared" si="1"/>
        <v>-0.99647587799246606</v>
      </c>
      <c r="I17" s="37">
        <v>-74.17</v>
      </c>
      <c r="J17" s="206">
        <f t="shared" si="2"/>
        <v>0.80184832835010766</v>
      </c>
      <c r="K17" s="206">
        <f t="shared" si="3"/>
        <v>-6.952627857647932E-2</v>
      </c>
    </row>
    <row r="18" spans="1:11" s="10" customFormat="1" ht="15" customHeight="1" x14ac:dyDescent="0.25">
      <c r="A18" s="35" t="s">
        <v>711</v>
      </c>
      <c r="B18" s="68">
        <v>-157</v>
      </c>
      <c r="C18" s="68">
        <v>-374</v>
      </c>
      <c r="D18" s="68">
        <v>-357.85</v>
      </c>
      <c r="E18" s="68">
        <v>-427.69999999999993</v>
      </c>
      <c r="F18" s="68">
        <v>-563.40000000000009</v>
      </c>
      <c r="G18" s="206">
        <f t="shared" si="0"/>
        <v>31.727846621463684</v>
      </c>
      <c r="H18" s="206">
        <f t="shared" si="1"/>
        <v>-16.490460566289968</v>
      </c>
      <c r="I18" s="37">
        <v>-493.03999999999974</v>
      </c>
      <c r="J18" s="206">
        <f t="shared" si="2"/>
        <v>-12.488462903798425</v>
      </c>
      <c r="K18" s="206">
        <f t="shared" si="3"/>
        <v>8.2913033231204754</v>
      </c>
    </row>
    <row r="19" spans="1:11" s="10" customFormat="1" ht="13.5" customHeight="1" x14ac:dyDescent="0.25">
      <c r="A19" s="109" t="s">
        <v>1224</v>
      </c>
      <c r="B19" s="37">
        <v>-207.2</v>
      </c>
      <c r="C19" s="37">
        <v>-338.9</v>
      </c>
      <c r="D19" s="37">
        <v>-415.8</v>
      </c>
      <c r="E19" s="37">
        <v>-472.4</v>
      </c>
      <c r="F19" s="37">
        <v>-531.29999999999995</v>
      </c>
      <c r="G19" s="206">
        <f t="shared" si="0"/>
        <v>12.468247248094833</v>
      </c>
      <c r="H19" s="206">
        <f t="shared" si="1"/>
        <v>-7.1576133187507569</v>
      </c>
      <c r="I19" s="37">
        <v>-491.5</v>
      </c>
      <c r="J19" s="206">
        <f t="shared" si="2"/>
        <v>-7.491059664972699</v>
      </c>
      <c r="K19" s="206">
        <f t="shared" si="3"/>
        <v>4.6900777751590805</v>
      </c>
    </row>
    <row r="20" spans="1:11" s="10" customFormat="1" ht="13.5" customHeight="1" x14ac:dyDescent="0.25">
      <c r="A20" s="110" t="s">
        <v>1225</v>
      </c>
      <c r="B20" s="37">
        <v>0</v>
      </c>
      <c r="C20" s="37">
        <v>0</v>
      </c>
      <c r="D20" s="37">
        <v>0</v>
      </c>
      <c r="E20" s="37">
        <v>0</v>
      </c>
      <c r="F20" s="37">
        <v>0</v>
      </c>
      <c r="G20" s="72" t="s">
        <v>177</v>
      </c>
      <c r="H20" s="206">
        <f t="shared" si="1"/>
        <v>0</v>
      </c>
      <c r="I20" s="37">
        <v>0</v>
      </c>
      <c r="J20" s="72" t="s">
        <v>177</v>
      </c>
      <c r="K20" s="206">
        <f>(I20-F20)/$F$25*100</f>
        <v>0</v>
      </c>
    </row>
    <row r="21" spans="1:11" s="10" customFormat="1" ht="13.5" customHeight="1" x14ac:dyDescent="0.25">
      <c r="A21" s="110" t="s">
        <v>1226</v>
      </c>
      <c r="B21" s="37">
        <v>-207.19</v>
      </c>
      <c r="C21" s="37">
        <v>-338.9</v>
      </c>
      <c r="D21" s="37">
        <v>-415.8</v>
      </c>
      <c r="E21" s="37">
        <v>-472.4</v>
      </c>
      <c r="F21" s="37">
        <v>-531.29999999999995</v>
      </c>
      <c r="G21" s="206">
        <f t="shared" si="0"/>
        <v>12.468247248094833</v>
      </c>
      <c r="H21" s="206">
        <f t="shared" si="1"/>
        <v>-7.1576133187507569</v>
      </c>
      <c r="I21" s="37">
        <v>-491.5</v>
      </c>
      <c r="J21" s="206">
        <f>(I21/F21-1)*100</f>
        <v>-7.491059664972699</v>
      </c>
      <c r="K21" s="206">
        <f>(I21-F21)/$F$25*100</f>
        <v>4.6900777751590805</v>
      </c>
    </row>
    <row r="22" spans="1:11" s="10" customFormat="1" ht="13.5" customHeight="1" x14ac:dyDescent="0.25">
      <c r="A22" s="109" t="s">
        <v>105</v>
      </c>
      <c r="B22" s="37">
        <v>191.7</v>
      </c>
      <c r="C22" s="37">
        <v>211.9</v>
      </c>
      <c r="D22" s="37">
        <v>207.95</v>
      </c>
      <c r="E22" s="37">
        <v>259.60000000000002</v>
      </c>
      <c r="F22" s="37">
        <v>249.9</v>
      </c>
      <c r="G22" s="206">
        <f t="shared" si="0"/>
        <v>-3.7365177195685773</v>
      </c>
      <c r="H22" s="206">
        <f t="shared" si="1"/>
        <v>-1.1787580507959676</v>
      </c>
      <c r="I22" s="37">
        <v>254.1</v>
      </c>
      <c r="J22" s="206">
        <f>(I22/F22-1)*100</f>
        <v>1.6806722689075571</v>
      </c>
      <c r="K22" s="206">
        <f>(I22-F22)/$F$25*100</f>
        <v>0.49493283054442483</v>
      </c>
    </row>
    <row r="23" spans="1:11" ht="12.75" customHeight="1" x14ac:dyDescent="0.2">
      <c r="A23" s="109" t="s">
        <v>1229</v>
      </c>
      <c r="B23" s="37">
        <v>-141</v>
      </c>
      <c r="C23" s="37">
        <v>-247.00000000000003</v>
      </c>
      <c r="D23" s="37">
        <v>-150</v>
      </c>
      <c r="E23" s="37">
        <v>-214.89999999999998</v>
      </c>
      <c r="F23" s="37">
        <v>-282.00000000000011</v>
      </c>
      <c r="G23" s="206">
        <f t="shared" si="0"/>
        <v>31.22382503490002</v>
      </c>
      <c r="H23" s="206">
        <f t="shared" si="1"/>
        <v>-8.1540891967432412</v>
      </c>
      <c r="I23" s="37">
        <v>-255.63999999999973</v>
      </c>
      <c r="J23" s="206">
        <f>-(I23/F23-1)*100</f>
        <v>9.3475177304965911</v>
      </c>
      <c r="K23" s="206">
        <f>(I23-F23)/$F$25*100</f>
        <v>3.1062927174169674</v>
      </c>
    </row>
    <row r="24" spans="1:11" ht="15" customHeight="1" x14ac:dyDescent="0.2">
      <c r="A24" s="35" t="s">
        <v>109</v>
      </c>
      <c r="B24" s="68">
        <f>B11+B18</f>
        <v>599.79999999999995</v>
      </c>
      <c r="C24" s="68">
        <f>C11+C18</f>
        <v>641.49599999999998</v>
      </c>
      <c r="D24" s="68">
        <f>D11+D18</f>
        <v>733.94999999999993</v>
      </c>
      <c r="E24" s="68">
        <f>E11+E18</f>
        <v>822.9</v>
      </c>
      <c r="F24" s="68">
        <f>F11+F18</f>
        <v>848.59999999999991</v>
      </c>
      <c r="G24" s="206">
        <f>(F24/E24-1)*100</f>
        <v>3.1231012273666314</v>
      </c>
      <c r="H24" s="72" t="s">
        <v>177</v>
      </c>
      <c r="I24" s="68">
        <f>I11+I18</f>
        <v>706.7</v>
      </c>
      <c r="J24" s="206">
        <f>(I24/F24-1)*100</f>
        <v>-16.721659203393813</v>
      </c>
      <c r="K24" s="72" t="s">
        <v>177</v>
      </c>
    </row>
    <row r="25" spans="1:11" ht="15" customHeight="1" x14ac:dyDescent="0.2">
      <c r="A25" s="35" t="s">
        <v>110</v>
      </c>
      <c r="B25" s="68">
        <v>600</v>
      </c>
      <c r="C25" s="68">
        <v>642</v>
      </c>
      <c r="D25" s="68">
        <v>733.8</v>
      </c>
      <c r="E25" s="68">
        <v>822.9</v>
      </c>
      <c r="F25" s="68">
        <v>848.59999999999991</v>
      </c>
      <c r="G25" s="206">
        <f>(F25/E25-1)*100</f>
        <v>3.1231012273666314</v>
      </c>
      <c r="H25" s="206">
        <f>(F25-E25)/$E$25*100</f>
        <v>3.1231012273666221</v>
      </c>
      <c r="I25" s="37">
        <v>706.7</v>
      </c>
      <c r="J25" s="206">
        <f>(I25/F25-1)*100</f>
        <v>-16.721659203393813</v>
      </c>
      <c r="K25" s="206">
        <f>(I25-F25)/$F$25*100</f>
        <v>-16.721659203393809</v>
      </c>
    </row>
    <row r="26" spans="1:11" ht="12.75" customHeight="1" x14ac:dyDescent="0.2">
      <c r="A26" s="109" t="s">
        <v>1227</v>
      </c>
      <c r="B26" s="37">
        <v>9.8000000000000007</v>
      </c>
      <c r="C26" s="37">
        <v>12.2</v>
      </c>
      <c r="D26" s="37">
        <v>14.5</v>
      </c>
      <c r="E26" s="37">
        <v>15.1</v>
      </c>
      <c r="F26" s="37">
        <v>18.2</v>
      </c>
      <c r="G26" s="206">
        <f>(F26/E26-1)*100</f>
        <v>20.529801324503303</v>
      </c>
      <c r="H26" s="206">
        <f>(F26-E26)/$E$25*100</f>
        <v>0.37671649046056627</v>
      </c>
      <c r="I26" s="37">
        <v>20.100000000000001</v>
      </c>
      <c r="J26" s="206">
        <f>(I26/F26-1)*100</f>
        <v>10.439560439560447</v>
      </c>
      <c r="K26" s="206">
        <f>(I26-F26)/$F$25*100</f>
        <v>0.22389818524628829</v>
      </c>
    </row>
    <row r="27" spans="1:11" ht="12.75" customHeight="1" x14ac:dyDescent="0.2">
      <c r="A27" s="109" t="s">
        <v>719</v>
      </c>
      <c r="B27" s="37">
        <v>333.2</v>
      </c>
      <c r="C27" s="37">
        <v>385.6</v>
      </c>
      <c r="D27" s="37">
        <v>449.6</v>
      </c>
      <c r="E27" s="37">
        <v>449.7</v>
      </c>
      <c r="F27" s="37">
        <v>507.2</v>
      </c>
      <c r="G27" s="206">
        <f t="shared" ref="G27:G28" si="4">(F27/E27-1)*100</f>
        <v>12.786301979097182</v>
      </c>
      <c r="H27" s="206">
        <f t="shared" ref="H27:H28" si="5">(F27-E27)/$E$25*100</f>
        <v>6.9874832908008262</v>
      </c>
      <c r="I27" s="37">
        <v>376.06</v>
      </c>
      <c r="J27" s="206">
        <f t="shared" ref="J27:J28" si="6">(I27/F27-1)*100</f>
        <v>-25.855678233438482</v>
      </c>
      <c r="K27" s="206">
        <f t="shared" ref="K27:K28" si="7">(I27-F27)/$F$25*100</f>
        <v>-15.453688427999058</v>
      </c>
    </row>
    <row r="28" spans="1:11" ht="12.75" customHeight="1" x14ac:dyDescent="0.2">
      <c r="A28" s="109" t="s">
        <v>1228</v>
      </c>
      <c r="B28" s="37">
        <v>257.00000000000006</v>
      </c>
      <c r="C28" s="37">
        <v>244.67</v>
      </c>
      <c r="D28" s="37">
        <v>269.7</v>
      </c>
      <c r="E28" s="37">
        <v>358</v>
      </c>
      <c r="F28" s="37">
        <v>323.2</v>
      </c>
      <c r="G28" s="206">
        <f t="shared" si="4"/>
        <v>-9.7206703910614589</v>
      </c>
      <c r="H28" s="206">
        <f t="shared" si="5"/>
        <v>-4.2289464090411979</v>
      </c>
      <c r="I28" s="37">
        <v>310.60000000000002</v>
      </c>
      <c r="J28" s="206">
        <f t="shared" si="6"/>
        <v>-3.8985148514851353</v>
      </c>
      <c r="K28" s="206">
        <f t="shared" si="7"/>
        <v>-1.4847984916332746</v>
      </c>
    </row>
    <row r="29" spans="1:11" ht="15" customHeight="1" x14ac:dyDescent="0.2">
      <c r="A29" s="35" t="s">
        <v>113</v>
      </c>
      <c r="B29" s="68">
        <f>B25</f>
        <v>600</v>
      </c>
      <c r="C29" s="68">
        <f t="shared" ref="C29:F29" si="8">C25</f>
        <v>642</v>
      </c>
      <c r="D29" s="68">
        <f t="shared" si="8"/>
        <v>733.8</v>
      </c>
      <c r="E29" s="68">
        <f t="shared" si="8"/>
        <v>822.9</v>
      </c>
      <c r="F29" s="68">
        <f t="shared" si="8"/>
        <v>848.59999999999991</v>
      </c>
      <c r="G29" s="206">
        <f>(F29/E29-1)*100</f>
        <v>3.1231012273666314</v>
      </c>
      <c r="H29" s="72" t="s">
        <v>177</v>
      </c>
      <c r="I29" s="68">
        <f t="shared" ref="I29" si="9">I25</f>
        <v>706.7</v>
      </c>
      <c r="J29" s="206">
        <f>(I29/F29-1)*100</f>
        <v>-16.721659203393813</v>
      </c>
      <c r="K29" s="72" t="s">
        <v>177</v>
      </c>
    </row>
    <row r="30" spans="1:11" ht="19.5" customHeight="1" x14ac:dyDescent="0.2">
      <c r="A30" s="35" t="s">
        <v>33</v>
      </c>
      <c r="B30" s="68"/>
      <c r="C30" s="68"/>
      <c r="D30" s="68"/>
      <c r="E30" s="68"/>
      <c r="F30" s="68"/>
      <c r="G30" s="206"/>
      <c r="H30" s="72"/>
      <c r="I30" s="68"/>
      <c r="J30" s="206"/>
      <c r="K30" s="72"/>
    </row>
    <row r="31" spans="1:11" ht="12" customHeight="1" x14ac:dyDescent="0.2">
      <c r="A31" s="313" t="s">
        <v>1233</v>
      </c>
      <c r="B31" s="206">
        <v>19.999999999999996</v>
      </c>
      <c r="C31" s="206">
        <v>7.0000000000000062</v>
      </c>
      <c r="D31" s="206">
        <v>14.299065420560741</v>
      </c>
      <c r="E31" s="206">
        <v>12.14227309893705</v>
      </c>
      <c r="F31" s="206">
        <v>3.1231012273666314</v>
      </c>
      <c r="G31" s="72" t="s">
        <v>177</v>
      </c>
      <c r="H31" s="72" t="s">
        <v>177</v>
      </c>
      <c r="I31" s="158">
        <v>-5.2680965147453023</v>
      </c>
      <c r="J31" s="72" t="s">
        <v>177</v>
      </c>
      <c r="K31" s="72" t="s">
        <v>177</v>
      </c>
    </row>
    <row r="32" spans="1:11" ht="12" customHeight="1" x14ac:dyDescent="0.2">
      <c r="A32" s="313" t="s">
        <v>1230</v>
      </c>
      <c r="B32" s="206">
        <v>0.28846153846153744</v>
      </c>
      <c r="C32" s="206">
        <v>-0.67372473532242294</v>
      </c>
      <c r="D32" s="206">
        <v>0</v>
      </c>
      <c r="E32" s="206">
        <v>0.77145612343296754</v>
      </c>
      <c r="F32" s="206">
        <v>2.1</v>
      </c>
      <c r="G32" s="72" t="s">
        <v>177</v>
      </c>
      <c r="H32" s="72" t="s">
        <v>177</v>
      </c>
      <c r="I32" s="158">
        <v>0.9</v>
      </c>
      <c r="J32" s="72" t="s">
        <v>177</v>
      </c>
      <c r="K32" s="72" t="s">
        <v>177</v>
      </c>
    </row>
    <row r="33" spans="1:11" ht="12" customHeight="1" x14ac:dyDescent="0.2">
      <c r="A33" s="313" t="s">
        <v>1231</v>
      </c>
      <c r="B33" s="228">
        <v>16539</v>
      </c>
      <c r="C33" s="228">
        <v>16217.6</v>
      </c>
      <c r="D33" s="228">
        <v>15844.3</v>
      </c>
      <c r="E33" s="228">
        <v>16799.312999999998</v>
      </c>
      <c r="F33" s="228">
        <v>15804</v>
      </c>
      <c r="G33" s="206">
        <v>-5.9247244217665251</v>
      </c>
      <c r="H33" s="72" t="s">
        <v>177</v>
      </c>
      <c r="I33" s="68">
        <v>17447.36</v>
      </c>
      <c r="J33" s="206">
        <v>10.398380156922293</v>
      </c>
      <c r="K33" s="72" t="s">
        <v>177</v>
      </c>
    </row>
    <row r="34" spans="1:11" ht="12.75" customHeight="1" x14ac:dyDescent="0.2">
      <c r="A34" s="314" t="s">
        <v>1232</v>
      </c>
      <c r="B34" s="302">
        <v>164.8216639477977</v>
      </c>
      <c r="C34" s="302">
        <v>168.6972972972973</v>
      </c>
      <c r="D34" s="302">
        <v>148</v>
      </c>
      <c r="E34" s="302">
        <v>142.94432989690722</v>
      </c>
      <c r="F34" s="302">
        <v>176.91044776119404</v>
      </c>
      <c r="G34" s="115" t="s">
        <v>177</v>
      </c>
      <c r="H34" s="115" t="s">
        <v>177</v>
      </c>
      <c r="I34" s="305">
        <v>166.56190930787591</v>
      </c>
      <c r="J34" s="115" t="s">
        <v>177</v>
      </c>
      <c r="K34" s="115" t="s">
        <v>177</v>
      </c>
    </row>
    <row r="35" spans="1:11" ht="19.5" customHeight="1" x14ac:dyDescent="0.2">
      <c r="A35" s="67" t="s">
        <v>1234</v>
      </c>
      <c r="B35" s="50"/>
      <c r="C35" s="50"/>
      <c r="D35" s="50"/>
      <c r="E35" s="50"/>
      <c r="F35" s="50"/>
      <c r="G35" s="50"/>
      <c r="H35" s="50"/>
      <c r="I35" s="50"/>
      <c r="J35" s="50"/>
      <c r="K35" s="50"/>
    </row>
    <row r="36" spans="1:11" ht="69.75" customHeight="1" x14ac:dyDescent="0.2">
      <c r="A36" s="362" t="s">
        <v>1235</v>
      </c>
      <c r="B36" s="362"/>
      <c r="C36" s="362"/>
      <c r="D36" s="362"/>
      <c r="E36" s="362"/>
      <c r="F36" s="362"/>
      <c r="G36" s="362"/>
      <c r="H36" s="362"/>
      <c r="I36" s="362"/>
      <c r="J36" s="362"/>
      <c r="K36" s="362"/>
    </row>
    <row r="37" spans="1:11" ht="13.5" customHeight="1" x14ac:dyDescent="0.2">
      <c r="A37" s="208"/>
      <c r="B37" s="114"/>
      <c r="C37" s="114"/>
      <c r="D37" s="114"/>
      <c r="E37" s="114"/>
      <c r="F37" s="114"/>
      <c r="G37" s="114"/>
      <c r="H37" s="114"/>
      <c r="I37" s="114"/>
      <c r="J37" s="114"/>
      <c r="K37" s="114"/>
    </row>
  </sheetData>
  <mergeCells count="5">
    <mergeCell ref="B9:B10"/>
    <mergeCell ref="C9:C10"/>
    <mergeCell ref="G9:H9"/>
    <mergeCell ref="J9:K9"/>
    <mergeCell ref="A36:K36"/>
  </mergeCells>
  <conditionalFormatting sqref="I14 B11:F14 I18:I28 B18:F34">
    <cfRule type="cellIs" dxfId="108" priority="17" operator="notBetween">
      <formula>9999</formula>
      <formula>-9999</formula>
    </cfRule>
  </conditionalFormatting>
  <conditionalFormatting sqref="H24">
    <cfRule type="cellIs" dxfId="107" priority="15" operator="between">
      <formula>9999</formula>
      <formula>-9999</formula>
    </cfRule>
  </conditionalFormatting>
  <conditionalFormatting sqref="H29:H30">
    <cfRule type="cellIs" dxfId="106" priority="16" operator="between">
      <formula>9999</formula>
      <formula>-9999</formula>
    </cfRule>
  </conditionalFormatting>
  <conditionalFormatting sqref="I11:I12">
    <cfRule type="cellIs" dxfId="105" priority="14" operator="notBetween">
      <formula>9999</formula>
      <formula>-9999</formula>
    </cfRule>
  </conditionalFormatting>
  <conditionalFormatting sqref="I13">
    <cfRule type="cellIs" dxfId="104" priority="13" operator="notBetween">
      <formula>9999</formula>
      <formula>-9999</formula>
    </cfRule>
  </conditionalFormatting>
  <conditionalFormatting sqref="K29:K30">
    <cfRule type="cellIs" dxfId="103" priority="11" operator="between">
      <formula>9999</formula>
      <formula>-9999</formula>
    </cfRule>
  </conditionalFormatting>
  <conditionalFormatting sqref="K24">
    <cfRule type="cellIs" dxfId="102" priority="12" operator="between">
      <formula>9999</formula>
      <formula>-9999</formula>
    </cfRule>
  </conditionalFormatting>
  <conditionalFormatting sqref="I29:I34">
    <cfRule type="cellIs" dxfId="101" priority="10" operator="notBetween">
      <formula>9999</formula>
      <formula>-9999</formula>
    </cfRule>
  </conditionalFormatting>
  <conditionalFormatting sqref="I17 B15:F17">
    <cfRule type="cellIs" dxfId="100" priority="9" operator="notBetween">
      <formula>9999</formula>
      <formula>-9999</formula>
    </cfRule>
  </conditionalFormatting>
  <conditionalFormatting sqref="I15">
    <cfRule type="cellIs" dxfId="99" priority="8" operator="notBetween">
      <formula>9999</formula>
      <formula>-9999</formula>
    </cfRule>
  </conditionalFormatting>
  <conditionalFormatting sqref="I16">
    <cfRule type="cellIs" dxfId="98" priority="7" operator="notBetween">
      <formula>9999</formula>
      <formula>-9999</formula>
    </cfRule>
  </conditionalFormatting>
  <conditionalFormatting sqref="G20">
    <cfRule type="cellIs" dxfId="97" priority="6" operator="between">
      <formula>9999</formula>
      <formula>-9999</formula>
    </cfRule>
  </conditionalFormatting>
  <conditionalFormatting sqref="J20">
    <cfRule type="cellIs" dxfId="96" priority="5" operator="between">
      <formula>9999</formula>
      <formula>-9999</formula>
    </cfRule>
  </conditionalFormatting>
  <conditionalFormatting sqref="G31:H32 H33">
    <cfRule type="cellIs" dxfId="95" priority="4" operator="between">
      <formula>9999</formula>
      <formula>-9999</formula>
    </cfRule>
  </conditionalFormatting>
  <conditionalFormatting sqref="G34:H34">
    <cfRule type="cellIs" dxfId="94" priority="3" operator="between">
      <formula>9999</formula>
      <formula>-9999</formula>
    </cfRule>
  </conditionalFormatting>
  <conditionalFormatting sqref="J31:K32 K33">
    <cfRule type="cellIs" dxfId="93" priority="2" operator="between">
      <formula>9999</formula>
      <formula>-9999</formula>
    </cfRule>
  </conditionalFormatting>
  <conditionalFormatting sqref="J34:K34">
    <cfRule type="cellIs" dxfId="92" priority="1" operator="between">
      <formula>9999</formula>
      <formula>-9999</formula>
    </cfRule>
  </conditionalFormatting>
  <hyperlinks>
    <hyperlink ref="A5" location="Índice!A75" display="Índice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57"/>
  <sheetViews>
    <sheetView showGridLines="0" topLeftCell="A34" zoomScale="120" zoomScaleNormal="120" zoomScalePageLayoutView="120" workbookViewId="0">
      <selection activeCell="A55" sqref="A55:F55"/>
    </sheetView>
  </sheetViews>
  <sheetFormatPr defaultColWidth="8.85546875" defaultRowHeight="15.75" x14ac:dyDescent="0.25"/>
  <cols>
    <col min="1" max="1" width="17" style="14" customWidth="1"/>
    <col min="2" max="4" width="7.85546875" style="14" customWidth="1"/>
    <col min="5" max="6" width="6.7109375" style="14" customWidth="1"/>
    <col min="7" max="16384" width="8.85546875" style="10"/>
  </cols>
  <sheetData>
    <row r="1" spans="1:6" s="17" customFormat="1" ht="12.75" x14ac:dyDescent="0.2"/>
    <row r="2" spans="1:6" s="17" customFormat="1" ht="12.75" x14ac:dyDescent="0.2"/>
    <row r="3" spans="1:6" s="17" customFormat="1" ht="12.75" x14ac:dyDescent="0.2"/>
    <row r="4" spans="1:6" s="17" customFormat="1" ht="12.75" x14ac:dyDescent="0.2"/>
    <row r="5" spans="1:6" s="17" customFormat="1" ht="12.75" x14ac:dyDescent="0.2">
      <c r="A5" s="147" t="s">
        <v>203</v>
      </c>
    </row>
    <row r="6" spans="1:6" s="17" customFormat="1" ht="18.75" x14ac:dyDescent="0.3">
      <c r="A6" s="26" t="s">
        <v>201</v>
      </c>
    </row>
    <row r="7" spans="1:6" s="17" customFormat="1" ht="12.75" x14ac:dyDescent="0.2"/>
    <row r="8" spans="1:6" s="17" customFormat="1" ht="18" customHeight="1" x14ac:dyDescent="0.2">
      <c r="A8" s="282" t="s">
        <v>1236</v>
      </c>
    </row>
    <row r="9" spans="1:6" s="2" customFormat="1" ht="12.75" customHeight="1" x14ac:dyDescent="0.2">
      <c r="A9" s="24"/>
      <c r="B9" s="1"/>
      <c r="C9" s="268"/>
      <c r="D9" s="268"/>
      <c r="E9" s="345" t="s">
        <v>304</v>
      </c>
      <c r="F9" s="345"/>
    </row>
    <row r="10" spans="1:6" s="2" customFormat="1" ht="12" customHeight="1" x14ac:dyDescent="0.2">
      <c r="A10" s="24"/>
      <c r="B10" s="315"/>
      <c r="C10" s="315"/>
      <c r="D10" s="315"/>
      <c r="E10" s="336" t="s">
        <v>1239</v>
      </c>
      <c r="F10" s="336"/>
    </row>
    <row r="11" spans="1:6" s="2" customFormat="1" ht="13.5" customHeight="1" x14ac:dyDescent="0.2">
      <c r="A11" s="25"/>
      <c r="B11" s="269" t="s">
        <v>1237</v>
      </c>
      <c r="C11" s="269" t="s">
        <v>1119</v>
      </c>
      <c r="D11" s="269" t="s">
        <v>1238</v>
      </c>
      <c r="E11" s="269" t="s">
        <v>143</v>
      </c>
      <c r="F11" s="269" t="s">
        <v>144</v>
      </c>
    </row>
    <row r="12" spans="1:6" s="2" customFormat="1" ht="12.75" customHeight="1" x14ac:dyDescent="0.2">
      <c r="A12" s="91">
        <v>2007</v>
      </c>
      <c r="B12" s="52">
        <v>1.1951805599743095</v>
      </c>
      <c r="C12" s="35">
        <v>9140.0410287589639</v>
      </c>
      <c r="D12" s="52">
        <v>1.3706333333333334</v>
      </c>
      <c r="E12" s="88">
        <v>71.259166666666658</v>
      </c>
      <c r="F12" s="88">
        <v>69.954999999999998</v>
      </c>
    </row>
    <row r="13" spans="1:6" s="2" customFormat="1" ht="12.75" customHeight="1" x14ac:dyDescent="0.2">
      <c r="A13" s="91">
        <v>2008</v>
      </c>
      <c r="B13" s="52">
        <v>1.1958276780589341</v>
      </c>
      <c r="C13" s="35">
        <v>9690.1470581958238</v>
      </c>
      <c r="D13" s="52">
        <v>1.4705999999999999</v>
      </c>
      <c r="E13" s="88">
        <v>71.422499999999999</v>
      </c>
      <c r="F13" s="88">
        <v>71.221666666666664</v>
      </c>
    </row>
    <row r="14" spans="1:6" s="2" customFormat="1" ht="12.75" customHeight="1" x14ac:dyDescent="0.2">
      <c r="A14" s="91">
        <v>2009</v>
      </c>
      <c r="B14" s="52">
        <v>1.2817328916981297</v>
      </c>
      <c r="C14" s="35">
        <v>10411.632839617743</v>
      </c>
      <c r="D14" s="52">
        <v>1.3932666666666667</v>
      </c>
      <c r="E14" s="88">
        <v>75.122499999999988</v>
      </c>
      <c r="F14" s="88">
        <v>73.747500000000002</v>
      </c>
    </row>
    <row r="15" spans="1:6" s="2" customFormat="1" ht="12.75" customHeight="1" x14ac:dyDescent="0.2">
      <c r="A15" s="91">
        <v>2010</v>
      </c>
      <c r="B15" s="52">
        <v>1.0897703342836105</v>
      </c>
      <c r="C15" s="35">
        <v>9085.1099047771313</v>
      </c>
      <c r="D15" s="52">
        <v>1.3268083333333331</v>
      </c>
      <c r="E15" s="88">
        <v>67.608333333333334</v>
      </c>
      <c r="F15" s="88">
        <v>68.45</v>
      </c>
    </row>
    <row r="16" spans="1:6" s="2" customFormat="1" ht="12.75" customHeight="1" x14ac:dyDescent="0.2">
      <c r="A16" s="91">
        <v>2011</v>
      </c>
      <c r="B16" s="52">
        <v>0.96992836389653869</v>
      </c>
      <c r="C16" s="35">
        <v>8776.9328856201009</v>
      </c>
      <c r="D16" s="52">
        <v>1.3917083333333335</v>
      </c>
      <c r="E16" s="88">
        <v>63.93416666666667</v>
      </c>
      <c r="F16" s="88">
        <v>70.526666666666657</v>
      </c>
    </row>
    <row r="17" spans="1:6" s="2" customFormat="1" ht="12.75" customHeight="1" x14ac:dyDescent="0.2">
      <c r="A17" s="91">
        <v>2012</v>
      </c>
      <c r="B17" s="52">
        <v>0.96586770301310632</v>
      </c>
      <c r="C17" s="35">
        <v>9384.0807539682555</v>
      </c>
      <c r="D17" s="52">
        <v>1.2863067500000001</v>
      </c>
      <c r="E17" s="88">
        <v>65.995000000000005</v>
      </c>
      <c r="F17" s="88">
        <v>78.782500000000013</v>
      </c>
    </row>
    <row r="18" spans="1:6" s="2" customFormat="1" ht="12.75" customHeight="1" x14ac:dyDescent="0.2">
      <c r="A18" s="91">
        <v>2013</v>
      </c>
      <c r="B18" s="52">
        <v>1.036925550413512</v>
      </c>
      <c r="C18" s="35">
        <v>10463.114843694917</v>
      </c>
      <c r="D18" s="52">
        <v>1.3280666666666667</v>
      </c>
      <c r="E18" s="88">
        <v>71.015000000000001</v>
      </c>
      <c r="F18" s="88">
        <v>90.59666666666665</v>
      </c>
    </row>
    <row r="19" spans="1:6" s="2" customFormat="1" ht="12.75" customHeight="1" x14ac:dyDescent="0.2">
      <c r="A19" s="91">
        <v>2014</v>
      </c>
      <c r="B19" s="52">
        <v>1.1133416666666665</v>
      </c>
      <c r="C19" s="35">
        <v>11912.5</v>
      </c>
      <c r="D19" s="52">
        <v>1.3247266870741192</v>
      </c>
      <c r="E19" s="88">
        <v>77.037499999999994</v>
      </c>
      <c r="F19" s="88">
        <v>95.303333333333342</v>
      </c>
    </row>
    <row r="20" spans="1:6" s="2" customFormat="1" ht="12.75" customHeight="1" x14ac:dyDescent="0.2">
      <c r="A20" s="91">
        <v>2015</v>
      </c>
      <c r="B20" s="52">
        <v>1.336700410365709</v>
      </c>
      <c r="C20" s="35">
        <v>13387.333333333334</v>
      </c>
      <c r="D20" s="52">
        <v>1.1056513835770456</v>
      </c>
      <c r="E20" s="88">
        <v>86.93416666666667</v>
      </c>
      <c r="F20" s="88">
        <v>105.05499999999996</v>
      </c>
    </row>
    <row r="21" spans="1:6" s="2" customFormat="1" ht="12.75" customHeight="1" x14ac:dyDescent="0.2">
      <c r="A21" s="91">
        <v>2016</v>
      </c>
      <c r="B21" s="52">
        <v>1.3455618602217623</v>
      </c>
      <c r="C21" s="35">
        <v>13306.738245487459</v>
      </c>
      <c r="D21" s="52">
        <v>1.1063999773488933</v>
      </c>
      <c r="E21" s="88">
        <v>94.331666666666663</v>
      </c>
      <c r="F21" s="88">
        <v>110.50916666666666</v>
      </c>
    </row>
    <row r="22" spans="1:6" s="2" customFormat="1" ht="12.75" customHeight="1" x14ac:dyDescent="0.2">
      <c r="A22" s="91">
        <v>2017</v>
      </c>
      <c r="B22" s="52">
        <v>1.3051999999999999</v>
      </c>
      <c r="C22" s="35">
        <v>13380.38</v>
      </c>
      <c r="D22" s="52">
        <v>1.127141568981064</v>
      </c>
      <c r="E22" s="88">
        <v>94.834087998215765</v>
      </c>
      <c r="F22" s="88">
        <v>109.02852832960805</v>
      </c>
    </row>
    <row r="23" spans="1:6" s="2" customFormat="1" ht="12.75" customHeight="1" x14ac:dyDescent="0.2">
      <c r="A23" s="135">
        <v>2018</v>
      </c>
      <c r="B23" s="318">
        <v>1.3379578408966057</v>
      </c>
      <c r="C23" s="96">
        <v>14231.679005121498</v>
      </c>
      <c r="D23" s="318">
        <v>1.1816512038588916</v>
      </c>
      <c r="E23" s="89">
        <v>96.262518456030151</v>
      </c>
      <c r="F23" s="89">
        <v>111.22416666666665</v>
      </c>
    </row>
    <row r="24" spans="1:6" s="2" customFormat="1" ht="17.25" customHeight="1" x14ac:dyDescent="0.2">
      <c r="A24" s="125" t="s">
        <v>188</v>
      </c>
      <c r="B24" s="52">
        <v>1.3413516127376741</v>
      </c>
      <c r="C24" s="316">
        <v>13361.619047619048</v>
      </c>
      <c r="D24" s="52">
        <v>1.0626281018321124</v>
      </c>
      <c r="E24" s="88">
        <v>96.218788231382007</v>
      </c>
      <c r="F24" s="88">
        <v>111.6070530960544</v>
      </c>
    </row>
    <row r="25" spans="1:6" s="2" customFormat="1" ht="12.75" customHeight="1" x14ac:dyDescent="0.2">
      <c r="A25" s="19" t="s">
        <v>145</v>
      </c>
      <c r="B25" s="52">
        <v>1.3056751451421778</v>
      </c>
      <c r="C25" s="316">
        <v>13337.674999999999</v>
      </c>
      <c r="D25" s="52">
        <v>1.0648901065699878</v>
      </c>
      <c r="E25" s="88">
        <v>95.62329842222573</v>
      </c>
      <c r="F25" s="88">
        <v>110.62969062358576</v>
      </c>
    </row>
    <row r="26" spans="1:6" s="2" customFormat="1" ht="12.75" customHeight="1" x14ac:dyDescent="0.2">
      <c r="A26" s="19" t="s">
        <v>146</v>
      </c>
      <c r="B26" s="52">
        <v>1.3131013317431957</v>
      </c>
      <c r="C26" s="316">
        <v>13344.763157894737</v>
      </c>
      <c r="D26" s="52">
        <v>1.0695973890962782</v>
      </c>
      <c r="E26" s="88">
        <v>95.560888203810322</v>
      </c>
      <c r="F26" s="88">
        <v>110.58249685141035</v>
      </c>
    </row>
    <row r="27" spans="1:6" s="2" customFormat="1" ht="12.75" customHeight="1" x14ac:dyDescent="0.2">
      <c r="A27" s="19" t="s">
        <v>147</v>
      </c>
      <c r="B27" s="52">
        <v>1.3246962674255203</v>
      </c>
      <c r="C27" s="316">
        <v>13308.184210526315</v>
      </c>
      <c r="D27" s="52">
        <v>1.0717943827600227</v>
      </c>
      <c r="E27" s="88">
        <v>97.052545346282983</v>
      </c>
      <c r="F27" s="88">
        <v>112.15808733262952</v>
      </c>
    </row>
    <row r="28" spans="1:6" s="2" customFormat="1" ht="12.75" customHeight="1" x14ac:dyDescent="0.2">
      <c r="A28" s="19" t="s">
        <v>148</v>
      </c>
      <c r="B28" s="52">
        <v>1.3453124625709929</v>
      </c>
      <c r="C28" s="316">
        <v>13319.236363636364</v>
      </c>
      <c r="D28" s="52">
        <v>1.1046069808043659</v>
      </c>
      <c r="E28" s="88">
        <v>95.121516420715821</v>
      </c>
      <c r="F28" s="88">
        <v>109.90024373930113</v>
      </c>
    </row>
    <row r="29" spans="1:6" s="2" customFormat="1" ht="12.75" customHeight="1" x14ac:dyDescent="0.2">
      <c r="A29" s="19" t="s">
        <v>149</v>
      </c>
      <c r="B29" s="52">
        <v>1.3253999999999999</v>
      </c>
      <c r="C29" s="316">
        <v>13304.28</v>
      </c>
      <c r="D29" s="52">
        <v>1.1229646266142617</v>
      </c>
      <c r="E29" s="88">
        <v>94.556832984823558</v>
      </c>
      <c r="F29" s="88">
        <v>108.72115882319721</v>
      </c>
    </row>
    <row r="30" spans="1:6" s="2" customFormat="1" ht="12.75" customHeight="1" x14ac:dyDescent="0.2">
      <c r="A30" s="19" t="s">
        <v>150</v>
      </c>
      <c r="B30" s="52">
        <v>1.2855000000000001</v>
      </c>
      <c r="C30" s="316">
        <v>13347.97</v>
      </c>
      <c r="D30" s="52">
        <v>1.150483202945237</v>
      </c>
      <c r="E30" s="88">
        <v>94.209680944011239</v>
      </c>
      <c r="F30" s="88">
        <v>108.28623371228505</v>
      </c>
    </row>
    <row r="31" spans="1:6" s="2" customFormat="1" ht="12.75" customHeight="1" x14ac:dyDescent="0.2">
      <c r="A31" s="19" t="s">
        <v>151</v>
      </c>
      <c r="B31" s="52">
        <v>1.2635000000000001</v>
      </c>
      <c r="C31" s="316">
        <v>13340.39</v>
      </c>
      <c r="D31" s="52">
        <v>1.1809163911195086</v>
      </c>
      <c r="E31" s="88">
        <v>93.646677144184366</v>
      </c>
      <c r="F31" s="88">
        <v>106.98771805499844</v>
      </c>
    </row>
    <row r="32" spans="1:6" s="2" customFormat="1" ht="12.75" customHeight="1" x14ac:dyDescent="0.2">
      <c r="A32" s="19" t="s">
        <v>152</v>
      </c>
      <c r="B32" s="52">
        <v>1.2546999999999999</v>
      </c>
      <c r="C32" s="316">
        <v>13302.13</v>
      </c>
      <c r="D32" s="52">
        <v>1.1906179307060365</v>
      </c>
      <c r="E32" s="88">
        <v>93.19280854352769</v>
      </c>
      <c r="F32" s="88">
        <v>106.13180981309321</v>
      </c>
    </row>
    <row r="33" spans="1:6" s="2" customFormat="1" ht="12.75" customHeight="1" x14ac:dyDescent="0.2">
      <c r="A33" s="19" t="s">
        <v>153</v>
      </c>
      <c r="B33" s="52">
        <v>1.2810999999999999</v>
      </c>
      <c r="C33" s="316">
        <v>13517.13</v>
      </c>
      <c r="D33" s="52">
        <v>1.1775788977861517</v>
      </c>
      <c r="E33" s="88">
        <v>94.303702092131104</v>
      </c>
      <c r="F33" s="88">
        <v>107.72727860008463</v>
      </c>
    </row>
    <row r="34" spans="1:6" s="2" customFormat="1" ht="12.75" customHeight="1" x14ac:dyDescent="0.2">
      <c r="A34" s="19" t="s">
        <v>154</v>
      </c>
      <c r="B34" s="52">
        <v>1.3127</v>
      </c>
      <c r="C34" s="316">
        <v>13524.3</v>
      </c>
      <c r="D34" s="52">
        <v>1.1720581340834506</v>
      </c>
      <c r="E34" s="88">
        <v>94.401343734103875</v>
      </c>
      <c r="F34" s="88">
        <v>107.87884884094245</v>
      </c>
    </row>
    <row r="35" spans="1:6" s="2" customFormat="1" ht="12.75" customHeight="1" x14ac:dyDescent="0.2">
      <c r="A35" s="19" t="s">
        <v>155</v>
      </c>
      <c r="B35" s="52">
        <v>1.3089999999999999</v>
      </c>
      <c r="C35" s="316">
        <v>13556.85</v>
      </c>
      <c r="D35" s="52">
        <v>1.1835720203574387</v>
      </c>
      <c r="E35" s="88">
        <v>94.120973911390507</v>
      </c>
      <c r="F35" s="88">
        <v>107.73172046771452</v>
      </c>
    </row>
    <row r="36" spans="1:6" s="2" customFormat="1" ht="17.25" customHeight="1" x14ac:dyDescent="0.2">
      <c r="A36" s="125" t="s">
        <v>196</v>
      </c>
      <c r="B36" s="52">
        <v>1.2576000000000001</v>
      </c>
      <c r="C36" s="316">
        <v>13387.45</v>
      </c>
      <c r="D36" s="52">
        <v>1.2193634922570418</v>
      </c>
      <c r="E36" s="88">
        <v>92.4</v>
      </c>
      <c r="F36" s="88">
        <v>106.49</v>
      </c>
    </row>
    <row r="37" spans="1:6" s="2" customFormat="1" ht="12.75" customHeight="1" x14ac:dyDescent="0.2">
      <c r="A37" s="19" t="s">
        <v>145</v>
      </c>
      <c r="B37" s="52">
        <v>1.2687999999999999</v>
      </c>
      <c r="C37" s="316">
        <v>13576.86</v>
      </c>
      <c r="D37" s="52">
        <v>1.2350253180190194</v>
      </c>
      <c r="E37" s="88">
        <v>92.78</v>
      </c>
      <c r="F37" s="88">
        <v>107.19</v>
      </c>
    </row>
    <row r="38" spans="1:6" s="2" customFormat="1" ht="12.75" customHeight="1" x14ac:dyDescent="0.2">
      <c r="A38" s="19" t="s">
        <v>146</v>
      </c>
      <c r="B38" s="52">
        <v>1.2867</v>
      </c>
      <c r="C38" s="316">
        <v>13760.27</v>
      </c>
      <c r="D38" s="52">
        <v>1.2330456226880393</v>
      </c>
      <c r="E38" s="88">
        <v>93.34</v>
      </c>
      <c r="F38" s="88">
        <v>107.74</v>
      </c>
    </row>
    <row r="39" spans="1:6" s="2" customFormat="1" ht="12.75" customHeight="1" x14ac:dyDescent="0.2">
      <c r="A39" s="19" t="s">
        <v>147</v>
      </c>
      <c r="B39" s="52">
        <v>1.2998000000000001</v>
      </c>
      <c r="C39" s="316">
        <v>13801.56</v>
      </c>
      <c r="D39" s="52">
        <v>1.2291052114060963</v>
      </c>
      <c r="E39" s="88">
        <v>93.55</v>
      </c>
      <c r="F39" s="88">
        <v>108.91</v>
      </c>
    </row>
    <row r="40" spans="1:6" s="2" customFormat="1" ht="12.75" customHeight="1" x14ac:dyDescent="0.2">
      <c r="A40" s="19" t="s">
        <v>148</v>
      </c>
      <c r="B40" s="52">
        <v>1.3283</v>
      </c>
      <c r="C40" s="316">
        <v>14041.7</v>
      </c>
      <c r="D40" s="52">
        <v>1.1827321111768183</v>
      </c>
      <c r="E40" s="88">
        <v>95.24</v>
      </c>
      <c r="F40" s="88">
        <v>110.7</v>
      </c>
    </row>
    <row r="41" spans="1:6" s="2" customFormat="1" ht="12.75" customHeight="1" x14ac:dyDescent="0.2">
      <c r="A41" s="19" t="s">
        <v>149</v>
      </c>
      <c r="B41" s="52">
        <v>1.3344097572041447</v>
      </c>
      <c r="C41" s="316">
        <v>13996.54</v>
      </c>
      <c r="D41" s="52">
        <v>1.1678285714285714</v>
      </c>
      <c r="E41" s="88">
        <v>95.29</v>
      </c>
      <c r="F41" s="88">
        <v>110.51</v>
      </c>
    </row>
    <row r="42" spans="1:6" s="2" customFormat="1" ht="12.75" customHeight="1" x14ac:dyDescent="0.2">
      <c r="A42" s="19" t="s">
        <v>150</v>
      </c>
      <c r="B42" s="52">
        <v>1.3502739127080063</v>
      </c>
      <c r="C42" s="316">
        <v>14414.5</v>
      </c>
      <c r="D42" s="52">
        <v>1.1687809523809529</v>
      </c>
      <c r="E42" s="88">
        <v>97.29</v>
      </c>
      <c r="F42" s="88">
        <v>112.64</v>
      </c>
    </row>
    <row r="43" spans="1:6" s="2" customFormat="1" ht="12.75" customHeight="1" x14ac:dyDescent="0.2">
      <c r="A43" s="19" t="s">
        <v>151</v>
      </c>
      <c r="B43" s="52">
        <v>1.3650437124225181</v>
      </c>
      <c r="C43" s="316">
        <v>14559.857142857143</v>
      </c>
      <c r="D43" s="52">
        <v>1.1548956521739129</v>
      </c>
      <c r="E43" s="88">
        <v>98.040221472361708</v>
      </c>
      <c r="F43" s="88">
        <v>113.07</v>
      </c>
    </row>
    <row r="44" spans="1:6" s="2" customFormat="1" ht="12.75" customHeight="1" x14ac:dyDescent="0.2">
      <c r="A44" s="19" t="s">
        <v>152</v>
      </c>
      <c r="B44" s="52">
        <v>1.3882901380252668</v>
      </c>
      <c r="C44" s="316">
        <v>14868.736842105263</v>
      </c>
      <c r="D44" s="52">
        <v>1.1661315789473685</v>
      </c>
      <c r="E44" s="88">
        <v>99.3</v>
      </c>
      <c r="F44" s="88">
        <v>114.66</v>
      </c>
    </row>
    <row r="45" spans="1:6" s="2" customFormat="1" ht="12.75" customHeight="1" x14ac:dyDescent="0.2">
      <c r="A45" s="19" t="s">
        <v>153</v>
      </c>
      <c r="B45" s="52">
        <v>1.4074784019088085</v>
      </c>
      <c r="C45" s="316">
        <v>15178.869565217392</v>
      </c>
      <c r="D45" s="52">
        <v>1.1484318181818181</v>
      </c>
      <c r="E45" s="88">
        <v>100.58</v>
      </c>
      <c r="F45" s="88">
        <v>115.99</v>
      </c>
    </row>
    <row r="46" spans="1:6" s="2" customFormat="1" ht="12.75" customHeight="1" x14ac:dyDescent="0.2">
      <c r="A46" s="19" t="s">
        <v>154</v>
      </c>
      <c r="B46" s="52">
        <v>1.3800908099752964</v>
      </c>
      <c r="C46" s="316">
        <v>14696.857142857143</v>
      </c>
      <c r="D46" s="52">
        <v>1.1365799999999999</v>
      </c>
      <c r="E46" s="88">
        <v>98.95</v>
      </c>
      <c r="F46" s="88">
        <v>113.77</v>
      </c>
    </row>
    <row r="47" spans="1:6" s="2" customFormat="1" ht="12.75" customHeight="1" x14ac:dyDescent="0.2">
      <c r="A47" s="19" t="s">
        <v>155</v>
      </c>
      <c r="B47" s="52">
        <v>1.388707358515227</v>
      </c>
      <c r="C47" s="316">
        <v>14496.947368421053</v>
      </c>
      <c r="D47" s="52">
        <v>1.1378941176470587</v>
      </c>
      <c r="E47" s="88">
        <v>98.39</v>
      </c>
      <c r="F47" s="88">
        <v>113.02</v>
      </c>
    </row>
    <row r="48" spans="1:6" s="2" customFormat="1" ht="17.25" customHeight="1" x14ac:dyDescent="0.2">
      <c r="A48" s="125" t="s">
        <v>307</v>
      </c>
      <c r="B48" s="52">
        <v>1.4000014000014001</v>
      </c>
      <c r="C48" s="316">
        <v>14163.136363636364</v>
      </c>
      <c r="D48" s="52">
        <v>1.1419000000000001</v>
      </c>
      <c r="E48" s="88">
        <v>98.4</v>
      </c>
      <c r="F48" s="88">
        <v>113.24</v>
      </c>
    </row>
    <row r="49" spans="1:6" s="2" customFormat="1" ht="12.75" customHeight="1" x14ac:dyDescent="0.2">
      <c r="A49" s="19" t="s">
        <v>145</v>
      </c>
      <c r="B49" s="52">
        <v>1.3998379135047518</v>
      </c>
      <c r="C49" s="316">
        <v>14035.21052631579</v>
      </c>
      <c r="D49" s="52">
        <v>1.135236842105263</v>
      </c>
      <c r="E49" s="88">
        <v>96.4</v>
      </c>
      <c r="F49" s="88">
        <v>110.39</v>
      </c>
    </row>
    <row r="50" spans="1:6" s="2" customFormat="1" ht="12.75" customHeight="1" x14ac:dyDescent="0.2">
      <c r="A50" s="19" t="s">
        <v>146</v>
      </c>
      <c r="B50" s="52">
        <v>1.3502739127080063</v>
      </c>
      <c r="C50" s="316">
        <v>14211</v>
      </c>
      <c r="D50" s="52">
        <v>1.1687809523809529</v>
      </c>
      <c r="E50" s="88">
        <v>97.08</v>
      </c>
      <c r="F50" s="88">
        <v>110.97</v>
      </c>
    </row>
    <row r="51" spans="1:6" s="2" customFormat="1" ht="12.75" customHeight="1" x14ac:dyDescent="0.2">
      <c r="A51" s="19" t="s">
        <v>147</v>
      </c>
      <c r="B51" s="52">
        <v>1.4054293956653596</v>
      </c>
      <c r="C51" s="316">
        <v>14142.578947368422</v>
      </c>
      <c r="D51" s="52">
        <v>1.1238249999999999</v>
      </c>
      <c r="E51" s="88">
        <v>96.72</v>
      </c>
      <c r="F51" s="88">
        <v>110.82</v>
      </c>
    </row>
    <row r="52" spans="1:6" s="2" customFormat="1" ht="12.75" customHeight="1" x14ac:dyDescent="0.2">
      <c r="A52" s="19" t="s">
        <v>148</v>
      </c>
      <c r="B52" s="52">
        <v>1.4389618544293865</v>
      </c>
      <c r="C52" s="316">
        <v>14392.809523809523</v>
      </c>
      <c r="D52" s="52">
        <v>1.118395238095238</v>
      </c>
      <c r="E52" s="88">
        <v>97.33</v>
      </c>
      <c r="F52" s="88">
        <v>111.58</v>
      </c>
    </row>
    <row r="53" spans="1:6" s="2" customFormat="1" ht="12.75" customHeight="1" x14ac:dyDescent="0.2">
      <c r="A53" s="19" t="s">
        <v>149</v>
      </c>
      <c r="B53" s="52">
        <v>1.4405070584845865</v>
      </c>
      <c r="C53" s="316">
        <v>14226.533333333333</v>
      </c>
      <c r="D53" s="52">
        <v>1.1293399999999998</v>
      </c>
      <c r="E53" s="88">
        <v>97.84</v>
      </c>
      <c r="F53" s="88">
        <v>112.18</v>
      </c>
    </row>
    <row r="54" spans="1:6" s="2" customFormat="1" ht="12.75" customHeight="1" x14ac:dyDescent="0.2">
      <c r="A54" s="32" t="s">
        <v>150</v>
      </c>
      <c r="B54" s="318">
        <v>1.4320199664498181</v>
      </c>
      <c r="C54" s="317">
        <v>14043.91304347826</v>
      </c>
      <c r="D54" s="318">
        <v>1.1215227272727271</v>
      </c>
      <c r="E54" s="298" t="s">
        <v>177</v>
      </c>
      <c r="F54" s="298" t="s">
        <v>177</v>
      </c>
    </row>
    <row r="55" spans="1:6" s="16" customFormat="1" ht="29.25" customHeight="1" x14ac:dyDescent="0.2">
      <c r="A55" s="363" t="s">
        <v>1240</v>
      </c>
      <c r="B55" s="363"/>
      <c r="C55" s="363"/>
      <c r="D55" s="363"/>
      <c r="E55" s="363"/>
      <c r="F55" s="363"/>
    </row>
    <row r="56" spans="1:6" s="2" customFormat="1" ht="44.25" customHeight="1" x14ac:dyDescent="0.2">
      <c r="A56" s="348" t="s">
        <v>940</v>
      </c>
      <c r="B56" s="348"/>
      <c r="C56" s="348"/>
      <c r="D56" s="348"/>
      <c r="E56" s="348"/>
      <c r="F56" s="348"/>
    </row>
    <row r="57" spans="1:6" s="2" customFormat="1" ht="15.75" customHeight="1" x14ac:dyDescent="0.2">
      <c r="A57" s="346"/>
      <c r="B57" s="346"/>
      <c r="C57" s="346"/>
      <c r="D57" s="346"/>
      <c r="E57" s="346"/>
      <c r="F57" s="346"/>
    </row>
  </sheetData>
  <mergeCells count="5">
    <mergeCell ref="A56:F56"/>
    <mergeCell ref="A57:F57"/>
    <mergeCell ref="A55:F55"/>
    <mergeCell ref="E9:F9"/>
    <mergeCell ref="E10:F10"/>
  </mergeCells>
  <conditionalFormatting sqref="E54:F54">
    <cfRule type="cellIs" dxfId="91" priority="3" operator="between">
      <formula>9999</formula>
      <formula>-9999</formula>
    </cfRule>
  </conditionalFormatting>
  <conditionalFormatting sqref="C12:C23">
    <cfRule type="cellIs" dxfId="90" priority="1" operator="greaterThanOrEqual">
      <formula>10000</formula>
    </cfRule>
  </conditionalFormatting>
  <hyperlinks>
    <hyperlink ref="A5" location="Índice!A75" display="Índice"/>
  </hyperlinks>
  <printOptions horizontalCentered="1"/>
  <pageMargins left="0.59055118110236227" right="0.43307086614173229" top="0.51181102362204722" bottom="0.51181102362204722" header="0" footer="0.23622047244094491"/>
  <pageSetup paperSize="9" scale="98" orientation="portrait" r:id="rId1"/>
  <headerFooter scaleWithDoc="0"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I52"/>
  <sheetViews>
    <sheetView showGridLines="0" topLeftCell="A22" zoomScale="120" zoomScaleNormal="120" zoomScalePageLayoutView="120" workbookViewId="0">
      <selection activeCell="A42" sqref="A42"/>
    </sheetView>
  </sheetViews>
  <sheetFormatPr defaultColWidth="11.42578125" defaultRowHeight="13.5" x14ac:dyDescent="0.25"/>
  <cols>
    <col min="1" max="1" width="28.5703125" style="3" customWidth="1"/>
    <col min="2" max="2" width="16.28515625" style="3" customWidth="1"/>
    <col min="3" max="7" width="5.42578125" style="4" customWidth="1"/>
    <col min="8" max="16384" width="11.42578125" style="2"/>
  </cols>
  <sheetData>
    <row r="1" spans="1:9" s="17" customFormat="1" ht="12.75" x14ac:dyDescent="0.2"/>
    <row r="2" spans="1:9" s="17" customFormat="1" ht="12.75" x14ac:dyDescent="0.2"/>
    <row r="3" spans="1:9" s="17" customFormat="1" ht="12.75" x14ac:dyDescent="0.2"/>
    <row r="4" spans="1:9" s="17" customFormat="1" ht="12.75" x14ac:dyDescent="0.2"/>
    <row r="5" spans="1:9" s="17" customFormat="1" ht="12.75" x14ac:dyDescent="0.2">
      <c r="A5" s="147" t="s">
        <v>203</v>
      </c>
    </row>
    <row r="6" spans="1:9" s="17" customFormat="1" ht="18.75" x14ac:dyDescent="0.3">
      <c r="A6" s="26" t="s">
        <v>201</v>
      </c>
    </row>
    <row r="7" spans="1:9" s="17" customFormat="1" ht="12.75" x14ac:dyDescent="0.2"/>
    <row r="8" spans="1:9" s="17" customFormat="1" ht="18" customHeight="1" x14ac:dyDescent="0.2">
      <c r="A8" s="155" t="s">
        <v>367</v>
      </c>
    </row>
    <row r="9" spans="1:9" s="17" customFormat="1" ht="18" customHeight="1" x14ac:dyDescent="0.2">
      <c r="A9" s="155" t="s">
        <v>410</v>
      </c>
    </row>
    <row r="10" spans="1:9" ht="13.5" customHeight="1" x14ac:dyDescent="0.2">
      <c r="A10" s="25"/>
      <c r="B10" s="150"/>
      <c r="C10" s="221">
        <v>2014</v>
      </c>
      <c r="D10" s="221">
        <v>2015</v>
      </c>
      <c r="E10" s="221">
        <v>2016</v>
      </c>
      <c r="F10" s="221">
        <v>2017</v>
      </c>
      <c r="G10" s="221">
        <v>2018</v>
      </c>
    </row>
    <row r="11" spans="1:9" ht="18" customHeight="1" x14ac:dyDescent="0.2">
      <c r="A11" s="24" t="s">
        <v>407</v>
      </c>
      <c r="B11" s="24"/>
      <c r="C11" s="136"/>
      <c r="D11" s="136"/>
      <c r="E11" s="136"/>
      <c r="F11" s="136"/>
      <c r="G11" s="136"/>
    </row>
    <row r="12" spans="1:9" ht="13.5" customHeight="1" x14ac:dyDescent="0.2">
      <c r="A12" s="20" t="s">
        <v>408</v>
      </c>
      <c r="B12" s="19" t="s">
        <v>189</v>
      </c>
      <c r="C12" s="88">
        <v>3839.337606000001</v>
      </c>
      <c r="D12" s="88">
        <v>2809.8930299999997</v>
      </c>
      <c r="E12" s="88">
        <v>2125.6300780000001</v>
      </c>
      <c r="F12" s="88">
        <v>2386.7979180000002</v>
      </c>
      <c r="G12" s="88">
        <v>2114.3005740000003</v>
      </c>
      <c r="H12" s="1"/>
      <c r="I12" s="1"/>
    </row>
    <row r="13" spans="1:9" ht="12.75" customHeight="1" x14ac:dyDescent="0.2">
      <c r="A13" s="91" t="s">
        <v>334</v>
      </c>
      <c r="B13" s="19" t="s">
        <v>189</v>
      </c>
      <c r="C13" s="88">
        <v>3177.9383360000006</v>
      </c>
      <c r="D13" s="88">
        <v>2099.0589519999999</v>
      </c>
      <c r="E13" s="88">
        <v>1501.5734390000002</v>
      </c>
      <c r="F13" s="88">
        <v>1786.2276850000001</v>
      </c>
      <c r="G13" s="88">
        <v>1514.4000240000003</v>
      </c>
    </row>
    <row r="14" spans="1:9" ht="12.75" customHeight="1" x14ac:dyDescent="0.2">
      <c r="A14" s="91" t="s">
        <v>335</v>
      </c>
      <c r="B14" s="19" t="s">
        <v>189</v>
      </c>
      <c r="C14" s="88">
        <v>214.964268</v>
      </c>
      <c r="D14" s="88">
        <v>214.50364400000004</v>
      </c>
      <c r="E14" s="88">
        <v>258.56984199999999</v>
      </c>
      <c r="F14" s="88">
        <v>266.75062399999996</v>
      </c>
      <c r="G14" s="88">
        <v>254.49526100000003</v>
      </c>
    </row>
    <row r="15" spans="1:9" ht="12.75" customHeight="1" x14ac:dyDescent="0.2">
      <c r="A15" s="91" t="s">
        <v>347</v>
      </c>
      <c r="B15" s="19" t="s">
        <v>189</v>
      </c>
      <c r="C15" s="88">
        <v>64.935854999999989</v>
      </c>
      <c r="D15" s="88">
        <v>73.699663000000015</v>
      </c>
      <c r="E15" s="88">
        <v>78.435255999999995</v>
      </c>
      <c r="F15" s="88">
        <v>91.187011000000012</v>
      </c>
      <c r="G15" s="88">
        <v>94.997802000000007</v>
      </c>
    </row>
    <row r="16" spans="1:9" ht="12.75" customHeight="1" x14ac:dyDescent="0.2">
      <c r="A16" s="91" t="s">
        <v>348</v>
      </c>
      <c r="B16" s="19" t="s">
        <v>189</v>
      </c>
      <c r="C16" s="88">
        <v>317.90796400000005</v>
      </c>
      <c r="D16" s="88">
        <v>355.08113300000008</v>
      </c>
      <c r="E16" s="88">
        <v>214.71367100000003</v>
      </c>
      <c r="F16" s="88">
        <v>180.37805599999999</v>
      </c>
      <c r="G16" s="88">
        <v>186.05597900000001</v>
      </c>
    </row>
    <row r="17" spans="1:9" ht="12.75" customHeight="1" x14ac:dyDescent="0.2">
      <c r="A17" s="91" t="s">
        <v>349</v>
      </c>
      <c r="B17" s="19" t="s">
        <v>189</v>
      </c>
      <c r="C17" s="88">
        <v>56.606465000000007</v>
      </c>
      <c r="D17" s="88">
        <v>57.462727000000008</v>
      </c>
      <c r="E17" s="88">
        <v>64.112428000000008</v>
      </c>
      <c r="F17" s="88">
        <v>56.349345</v>
      </c>
      <c r="G17" s="88">
        <v>59.787390000000002</v>
      </c>
    </row>
    <row r="18" spans="1:9" ht="12.75" customHeight="1" x14ac:dyDescent="0.2">
      <c r="A18" s="91" t="s">
        <v>350</v>
      </c>
      <c r="B18" s="19" t="s">
        <v>189</v>
      </c>
      <c r="C18" s="88">
        <v>6.984718</v>
      </c>
      <c r="D18" s="88">
        <v>10.086910999999999</v>
      </c>
      <c r="E18" s="88">
        <v>8.2254420000000028</v>
      </c>
      <c r="F18" s="88">
        <v>5.9051969999999994</v>
      </c>
      <c r="G18" s="88">
        <v>4.5641179999999997</v>
      </c>
    </row>
    <row r="19" spans="1:9" ht="13.5" customHeight="1" x14ac:dyDescent="0.2">
      <c r="A19" s="20" t="s">
        <v>409</v>
      </c>
      <c r="B19" s="19" t="s">
        <v>189</v>
      </c>
      <c r="C19" s="88">
        <v>1652.9612290000002</v>
      </c>
      <c r="D19" s="88">
        <v>1193.0592030000003</v>
      </c>
      <c r="E19" s="88">
        <v>858.42930100000012</v>
      </c>
      <c r="F19" s="88">
        <v>336.32712100000003</v>
      </c>
      <c r="G19" s="88">
        <v>985.00237299999992</v>
      </c>
      <c r="H19" s="1"/>
      <c r="I19" s="1"/>
    </row>
    <row r="20" spans="1:9" ht="12" customHeight="1" x14ac:dyDescent="0.2">
      <c r="A20" s="91" t="s">
        <v>334</v>
      </c>
      <c r="B20" s="19" t="s">
        <v>189</v>
      </c>
      <c r="C20" s="88">
        <v>1605.7516020000003</v>
      </c>
      <c r="D20" s="88">
        <v>1142.2613220000001</v>
      </c>
      <c r="E20" s="88">
        <v>809.78426000000013</v>
      </c>
      <c r="F20" s="88">
        <v>278.86991500000005</v>
      </c>
      <c r="G20" s="88">
        <v>928.60988900000007</v>
      </c>
    </row>
    <row r="21" spans="1:9" ht="12" customHeight="1" x14ac:dyDescent="0.2">
      <c r="A21" s="91" t="s">
        <v>335</v>
      </c>
      <c r="B21" s="19" t="s">
        <v>189</v>
      </c>
      <c r="C21" s="88">
        <v>11.064859000000004</v>
      </c>
      <c r="D21" s="88">
        <v>10.913701999999999</v>
      </c>
      <c r="E21" s="88">
        <v>11.322668000000002</v>
      </c>
      <c r="F21" s="88">
        <v>14.906449</v>
      </c>
      <c r="G21" s="88">
        <v>14.334014</v>
      </c>
    </row>
    <row r="22" spans="1:9" ht="12" customHeight="1" x14ac:dyDescent="0.2">
      <c r="A22" s="91" t="s">
        <v>347</v>
      </c>
      <c r="B22" s="19" t="s">
        <v>189</v>
      </c>
      <c r="C22" s="88">
        <v>0.21147799999999997</v>
      </c>
      <c r="D22" s="88">
        <v>0.232927</v>
      </c>
      <c r="E22" s="88">
        <v>0.25020000000000003</v>
      </c>
      <c r="F22" s="88">
        <v>0.26083100000000004</v>
      </c>
      <c r="G22" s="88">
        <v>0.55697600000000003</v>
      </c>
    </row>
    <row r="23" spans="1:9" ht="12" customHeight="1" x14ac:dyDescent="0.2">
      <c r="A23" s="91" t="s">
        <v>348</v>
      </c>
      <c r="B23" s="19" t="s">
        <v>189</v>
      </c>
      <c r="C23" s="88">
        <v>34.910533000000008</v>
      </c>
      <c r="D23" s="88">
        <v>37.781673999999981</v>
      </c>
      <c r="E23" s="88">
        <v>35.878149999999998</v>
      </c>
      <c r="F23" s="88">
        <v>41.398578000000001</v>
      </c>
      <c r="G23" s="88">
        <v>40.160730999999984</v>
      </c>
    </row>
    <row r="24" spans="1:9" ht="12" customHeight="1" x14ac:dyDescent="0.2">
      <c r="A24" s="91" t="s">
        <v>349</v>
      </c>
      <c r="B24" s="19" t="s">
        <v>189</v>
      </c>
      <c r="C24" s="88">
        <v>0.14208099999999999</v>
      </c>
      <c r="D24" s="88">
        <v>0.15887000000000001</v>
      </c>
      <c r="E24" s="88">
        <v>0.32880999999999999</v>
      </c>
      <c r="F24" s="88">
        <v>0.39724799999999999</v>
      </c>
      <c r="G24" s="88">
        <v>0.5921860000000001</v>
      </c>
    </row>
    <row r="25" spans="1:9" ht="12" customHeight="1" x14ac:dyDescent="0.2">
      <c r="A25" s="91" t="s">
        <v>350</v>
      </c>
      <c r="B25" s="19" t="s">
        <v>189</v>
      </c>
      <c r="C25" s="88">
        <v>0.88067600000000001</v>
      </c>
      <c r="D25" s="88">
        <v>1.7107079999999999</v>
      </c>
      <c r="E25" s="88">
        <v>0.86521300000000012</v>
      </c>
      <c r="F25" s="88">
        <v>0.49409999999999998</v>
      </c>
      <c r="G25" s="88">
        <v>0.74857700000000005</v>
      </c>
    </row>
    <row r="26" spans="1:9" ht="13.5" customHeight="1" x14ac:dyDescent="0.2">
      <c r="A26" s="20" t="s">
        <v>408</v>
      </c>
      <c r="B26" s="19" t="s">
        <v>411</v>
      </c>
      <c r="C26" s="88">
        <v>8.1176741599664943</v>
      </c>
      <c r="D26" s="88">
        <v>5.7435621211353141</v>
      </c>
      <c r="E26" s="88">
        <v>4.3288513534291351</v>
      </c>
      <c r="F26" s="88">
        <v>4.4162464241010184</v>
      </c>
      <c r="G26" s="88">
        <v>3.711028461683199</v>
      </c>
      <c r="H26" s="1"/>
      <c r="I26" s="1"/>
    </row>
    <row r="27" spans="1:9" ht="13.5" customHeight="1" x14ac:dyDescent="0.2">
      <c r="A27" s="20" t="s">
        <v>409</v>
      </c>
      <c r="B27" s="19" t="s">
        <v>411</v>
      </c>
      <c r="C27" s="88">
        <v>2.9110204149560581</v>
      </c>
      <c r="D27" s="88">
        <v>2.04056957800276</v>
      </c>
      <c r="E27" s="88">
        <v>1.4611883409865511</v>
      </c>
      <c r="F27" s="88">
        <v>0.50840273889525112</v>
      </c>
      <c r="G27" s="88">
        <v>1.3741545628587701</v>
      </c>
      <c r="H27" s="1"/>
      <c r="I27" s="1"/>
    </row>
    <row r="28" spans="1:9" ht="18" customHeight="1" x14ac:dyDescent="0.2">
      <c r="A28" s="24" t="s">
        <v>412</v>
      </c>
      <c r="B28" s="24"/>
      <c r="C28" s="136"/>
      <c r="D28" s="136"/>
      <c r="E28" s="136"/>
      <c r="F28" s="136"/>
      <c r="G28" s="136"/>
    </row>
    <row r="29" spans="1:9" ht="13.5" customHeight="1" x14ac:dyDescent="0.2">
      <c r="A29" s="20" t="s">
        <v>413</v>
      </c>
      <c r="B29" s="19" t="s">
        <v>189</v>
      </c>
      <c r="C29" s="88">
        <v>2305.9729238929976</v>
      </c>
      <c r="D29" s="88">
        <v>1695.3889579308661</v>
      </c>
      <c r="E29" s="88">
        <v>1327.2895992404763</v>
      </c>
      <c r="F29" s="88">
        <v>2053.3368869415226</v>
      </c>
      <c r="G29" s="88">
        <v>1213.6388054850472</v>
      </c>
    </row>
    <row r="30" spans="1:9" ht="13.5" customHeight="1" x14ac:dyDescent="0.2">
      <c r="A30" s="20" t="s">
        <v>374</v>
      </c>
      <c r="B30" s="19" t="s">
        <v>189</v>
      </c>
      <c r="C30" s="88">
        <v>4049.8348116952916</v>
      </c>
      <c r="D30" s="88">
        <v>3937.1753176893662</v>
      </c>
      <c r="E30" s="88">
        <v>3186.4593255424879</v>
      </c>
      <c r="F30" s="88">
        <v>3810.540926218996</v>
      </c>
      <c r="G30" s="88">
        <v>2587.5956003877404</v>
      </c>
    </row>
    <row r="31" spans="1:9" ht="13.5" customHeight="1" x14ac:dyDescent="0.2">
      <c r="A31" s="20" t="s">
        <v>381</v>
      </c>
      <c r="B31" s="19" t="s">
        <v>189</v>
      </c>
      <c r="C31" s="88">
        <v>-19.557247997809149</v>
      </c>
      <c r="D31" s="88">
        <v>-25.914612754778727</v>
      </c>
      <c r="E31" s="88">
        <v>-27.698595703006546</v>
      </c>
      <c r="F31" s="88">
        <v>-30.165428571348453</v>
      </c>
      <c r="G31" s="88">
        <v>-31.005360034165502</v>
      </c>
    </row>
    <row r="32" spans="1:9" ht="18" customHeight="1" x14ac:dyDescent="0.2">
      <c r="A32" s="24" t="s">
        <v>416</v>
      </c>
      <c r="B32" s="24"/>
      <c r="C32" s="136"/>
      <c r="D32" s="136"/>
      <c r="E32" s="136"/>
      <c r="F32" s="136"/>
      <c r="G32" s="136"/>
    </row>
    <row r="33" spans="1:9" ht="13.5" customHeight="1" x14ac:dyDescent="0.2">
      <c r="A33" s="20" t="s">
        <v>414</v>
      </c>
      <c r="B33" s="19" t="s">
        <v>189</v>
      </c>
      <c r="C33" s="88">
        <v>-238.24487675854064</v>
      </c>
      <c r="D33" s="88">
        <v>360.81585867935792</v>
      </c>
      <c r="E33" s="88">
        <v>157.5447168831808</v>
      </c>
      <c r="F33" s="88">
        <v>1.8544633576332772</v>
      </c>
      <c r="G33" s="88">
        <v>-418.81034814744407</v>
      </c>
    </row>
    <row r="34" spans="1:9" ht="13.5" customHeight="1" x14ac:dyDescent="0.2">
      <c r="A34" s="20" t="s">
        <v>415</v>
      </c>
      <c r="B34" s="19" t="s">
        <v>189</v>
      </c>
      <c r="C34" s="88">
        <v>436.7371754678062</v>
      </c>
      <c r="D34" s="88">
        <v>174.64169015962517</v>
      </c>
      <c r="E34" s="88">
        <v>54.463635111527793</v>
      </c>
      <c r="F34" s="88">
        <v>-107.83982950971195</v>
      </c>
      <c r="G34" s="88">
        <v>212.78666999883563</v>
      </c>
    </row>
    <row r="35" spans="1:9" ht="18" customHeight="1" x14ac:dyDescent="0.2">
      <c r="A35" s="24" t="s">
        <v>417</v>
      </c>
      <c r="B35" s="24"/>
      <c r="C35" s="139"/>
      <c r="D35" s="139"/>
      <c r="E35" s="139"/>
      <c r="F35" s="139"/>
      <c r="G35" s="139"/>
      <c r="H35" s="1"/>
      <c r="I35" s="1"/>
    </row>
    <row r="36" spans="1:9" ht="13.5" customHeight="1" x14ac:dyDescent="0.2">
      <c r="A36" s="20" t="s">
        <v>375</v>
      </c>
      <c r="B36" s="19" t="s">
        <v>189</v>
      </c>
      <c r="C36" s="88">
        <v>3209.0831353000003</v>
      </c>
      <c r="D36" s="88">
        <v>2803.1392911000003</v>
      </c>
      <c r="E36" s="88">
        <v>2621.8483656000003</v>
      </c>
      <c r="F36" s="88">
        <v>2853.2212771999998</v>
      </c>
      <c r="G36" s="88">
        <v>3042.8104499999999</v>
      </c>
      <c r="H36" s="1"/>
      <c r="I36" s="1"/>
    </row>
    <row r="37" spans="1:9" ht="12" customHeight="1" x14ac:dyDescent="0.2">
      <c r="A37" s="91" t="s">
        <v>334</v>
      </c>
      <c r="B37" s="19" t="s">
        <v>189</v>
      </c>
      <c r="C37" s="88">
        <v>1202.7450082</v>
      </c>
      <c r="D37" s="88">
        <v>929.17814239999996</v>
      </c>
      <c r="E37" s="88">
        <v>786.85796440000001</v>
      </c>
      <c r="F37" s="88">
        <v>868.83616989999996</v>
      </c>
      <c r="G37" s="88">
        <v>1218.0244700000001</v>
      </c>
      <c r="H37" s="1"/>
      <c r="I37" s="1"/>
    </row>
    <row r="38" spans="1:9" ht="12" customHeight="1" x14ac:dyDescent="0.2">
      <c r="A38" s="91" t="s">
        <v>335</v>
      </c>
      <c r="B38" s="19" t="s">
        <v>189</v>
      </c>
      <c r="C38" s="88">
        <v>674.66651209999998</v>
      </c>
      <c r="D38" s="88">
        <v>632.13477020000005</v>
      </c>
      <c r="E38" s="88">
        <v>625.00043479999999</v>
      </c>
      <c r="F38" s="88">
        <v>717.81032010000001</v>
      </c>
      <c r="G38" s="88">
        <v>683.82643000000007</v>
      </c>
      <c r="H38" s="1"/>
      <c r="I38" s="1"/>
    </row>
    <row r="39" spans="1:9" ht="12" customHeight="1" x14ac:dyDescent="0.2">
      <c r="A39" s="91" t="s">
        <v>347</v>
      </c>
      <c r="B39" s="19" t="s">
        <v>189</v>
      </c>
      <c r="C39" s="88">
        <v>123.22629359999999</v>
      </c>
      <c r="D39" s="88">
        <v>112.266744</v>
      </c>
      <c r="E39" s="88">
        <v>110.36110770000002</v>
      </c>
      <c r="F39" s="88">
        <v>127.3812509</v>
      </c>
      <c r="G39" s="88">
        <v>123.28100499999999</v>
      </c>
      <c r="H39" s="1"/>
      <c r="I39" s="1"/>
    </row>
    <row r="40" spans="1:9" ht="12" customHeight="1" x14ac:dyDescent="0.2">
      <c r="A40" s="91" t="s">
        <v>348</v>
      </c>
      <c r="B40" s="19" t="s">
        <v>189</v>
      </c>
      <c r="C40" s="88">
        <v>1130.8260981999999</v>
      </c>
      <c r="D40" s="88">
        <v>1040.6028167999998</v>
      </c>
      <c r="E40" s="88">
        <v>1007.8451154000002</v>
      </c>
      <c r="F40" s="88">
        <v>1044.1820614999999</v>
      </c>
      <c r="G40" s="88">
        <v>926.58193999999992</v>
      </c>
      <c r="H40" s="1"/>
      <c r="I40" s="1"/>
    </row>
    <row r="41" spans="1:9" ht="12" customHeight="1" x14ac:dyDescent="0.2">
      <c r="A41" s="135" t="s">
        <v>349</v>
      </c>
      <c r="B41" s="32" t="s">
        <v>189</v>
      </c>
      <c r="C41" s="89">
        <v>77.619223199999993</v>
      </c>
      <c r="D41" s="89">
        <v>88.956817699999988</v>
      </c>
      <c r="E41" s="89">
        <v>91.783743299999998</v>
      </c>
      <c r="F41" s="89">
        <v>95.011474800000002</v>
      </c>
      <c r="G41" s="89">
        <v>91.096605000000011</v>
      </c>
      <c r="H41" s="1"/>
      <c r="I41" s="1"/>
    </row>
    <row r="42" spans="1:9" ht="19.5" customHeight="1" x14ac:dyDescent="0.2">
      <c r="A42" s="144" t="s">
        <v>406</v>
      </c>
      <c r="B42" s="24"/>
      <c r="C42" s="141"/>
      <c r="D42" s="141"/>
      <c r="E42" s="141"/>
      <c r="F42" s="141"/>
      <c r="G42" s="141"/>
      <c r="H42" s="1"/>
      <c r="I42" s="1"/>
    </row>
    <row r="43" spans="1:9" s="3" customFormat="1" ht="13.5" customHeight="1" x14ac:dyDescent="0.25">
      <c r="C43" s="4"/>
      <c r="D43" s="4"/>
      <c r="E43" s="4"/>
      <c r="F43" s="4"/>
      <c r="G43" s="4"/>
      <c r="H43" s="2"/>
      <c r="I43" s="2"/>
    </row>
    <row r="44" spans="1:9" s="3" customFormat="1" ht="13.5" customHeight="1" x14ac:dyDescent="0.25">
      <c r="C44" s="4"/>
      <c r="D44" s="4"/>
      <c r="E44" s="4"/>
      <c r="F44" s="4"/>
      <c r="G44" s="4"/>
      <c r="H44" s="2"/>
      <c r="I44" s="2"/>
    </row>
    <row r="45" spans="1:9" s="3" customFormat="1" ht="13.5" customHeight="1" x14ac:dyDescent="0.25">
      <c r="C45" s="4"/>
      <c r="D45" s="4"/>
      <c r="E45" s="4"/>
      <c r="F45" s="4"/>
      <c r="G45" s="4"/>
      <c r="H45" s="2"/>
      <c r="I45" s="2"/>
    </row>
    <row r="46" spans="1:9" s="3" customFormat="1" ht="13.5" customHeight="1" x14ac:dyDescent="0.25">
      <c r="C46" s="4"/>
      <c r="D46" s="4"/>
      <c r="E46" s="4"/>
      <c r="F46" s="4"/>
      <c r="G46" s="4"/>
      <c r="H46" s="2"/>
      <c r="I46" s="2"/>
    </row>
    <row r="47" spans="1:9" s="3" customFormat="1" ht="12.75" customHeight="1" x14ac:dyDescent="0.25">
      <c r="C47" s="4"/>
      <c r="D47" s="4"/>
      <c r="E47" s="4"/>
      <c r="F47" s="4"/>
      <c r="G47" s="4"/>
      <c r="H47" s="2"/>
      <c r="I47" s="2"/>
    </row>
    <row r="48" spans="1:9" s="3" customFormat="1" ht="15" customHeight="1" x14ac:dyDescent="0.25">
      <c r="C48" s="4"/>
      <c r="D48" s="4"/>
      <c r="E48" s="4"/>
      <c r="F48" s="4"/>
      <c r="G48" s="4"/>
      <c r="H48" s="2"/>
      <c r="I48" s="2"/>
    </row>
    <row r="49" spans="3:9" s="3" customFormat="1" ht="12.75" customHeight="1" x14ac:dyDescent="0.25">
      <c r="C49" s="4"/>
      <c r="D49" s="4"/>
      <c r="E49" s="4"/>
      <c r="F49" s="4"/>
      <c r="G49" s="4"/>
      <c r="H49" s="2"/>
      <c r="I49" s="2"/>
    </row>
    <row r="50" spans="3:9" s="3" customFormat="1" ht="12" customHeight="1" x14ac:dyDescent="0.25">
      <c r="C50" s="4"/>
      <c r="D50" s="4"/>
      <c r="E50" s="4"/>
      <c r="F50" s="4"/>
      <c r="G50" s="4"/>
      <c r="H50" s="2"/>
      <c r="I50" s="2"/>
    </row>
    <row r="51" spans="3:9" s="3" customFormat="1" ht="12.75" customHeight="1" x14ac:dyDescent="0.25">
      <c r="C51" s="4"/>
      <c r="D51" s="4"/>
      <c r="E51" s="4"/>
      <c r="F51" s="4"/>
      <c r="G51" s="4"/>
      <c r="H51" s="2"/>
      <c r="I51" s="2"/>
    </row>
    <row r="52" spans="3:9" s="3" customFormat="1" ht="12" customHeight="1" x14ac:dyDescent="0.25">
      <c r="C52" s="4"/>
      <c r="D52" s="4"/>
      <c r="E52" s="4"/>
      <c r="F52" s="4"/>
      <c r="G52" s="4"/>
      <c r="H52" s="2"/>
      <c r="I52" s="2"/>
    </row>
  </sheetData>
  <hyperlinks>
    <hyperlink ref="A5" location="Índice!A85" display="Índice"/>
  </hyperlinks>
  <printOptions horizontalCentered="1"/>
  <pageMargins left="0.59055118110236227" right="0.43307086614173229" top="0.51181102362204722" bottom="0.51181102362204722" header="0" footer="0.19685039370078741"/>
  <pageSetup paperSize="9" orientation="portrait" r:id="rId1"/>
  <headerFooter scaleWithDoc="0"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Q31"/>
  <sheetViews>
    <sheetView showGridLines="0" topLeftCell="A4" zoomScale="120" zoomScaleNormal="120" zoomScalePageLayoutView="120" workbookViewId="0">
      <selection activeCell="A31" sqref="A31"/>
    </sheetView>
  </sheetViews>
  <sheetFormatPr defaultColWidth="8.85546875" defaultRowHeight="13.5" x14ac:dyDescent="0.25"/>
  <cols>
    <col min="1" max="1" width="4.85546875" style="3" customWidth="1"/>
    <col min="2" max="5" width="8.85546875" style="9" customWidth="1"/>
    <col min="6" max="8" width="8.85546875" style="15" customWidth="1"/>
    <col min="9" max="13" width="8.85546875" style="9" customWidth="1"/>
    <col min="14" max="15" width="8.85546875" style="15" customWidth="1"/>
    <col min="16" max="16384" width="8.85546875" style="2"/>
  </cols>
  <sheetData>
    <row r="1" spans="1:15" s="17" customFormat="1" ht="12.75" x14ac:dyDescent="0.2"/>
    <row r="2" spans="1:15" s="17" customFormat="1" ht="12.75" x14ac:dyDescent="0.2"/>
    <row r="3" spans="1:15" s="17" customFormat="1" ht="12.75" x14ac:dyDescent="0.2"/>
    <row r="4" spans="1:15" s="17" customFormat="1" ht="12.75" x14ac:dyDescent="0.2"/>
    <row r="5" spans="1:15" s="17" customFormat="1" ht="12.75" x14ac:dyDescent="0.2">
      <c r="A5" s="147" t="s">
        <v>203</v>
      </c>
    </row>
    <row r="6" spans="1:15" s="17" customFormat="1" ht="18.75" x14ac:dyDescent="0.3">
      <c r="A6" s="26" t="s">
        <v>201</v>
      </c>
    </row>
    <row r="7" spans="1:15" s="17" customFormat="1" ht="12.75" x14ac:dyDescent="0.2"/>
    <row r="8" spans="1:15" s="17" customFormat="1" ht="18" customHeight="1" x14ac:dyDescent="0.2">
      <c r="A8" s="155" t="s">
        <v>367</v>
      </c>
    </row>
    <row r="9" spans="1:15" s="17" customFormat="1" ht="18" customHeight="1" x14ac:dyDescent="0.2">
      <c r="A9" s="155" t="s">
        <v>404</v>
      </c>
    </row>
    <row r="10" spans="1:15" s="9" customFormat="1" ht="18.75" customHeight="1" x14ac:dyDescent="0.2">
      <c r="A10" s="152"/>
      <c r="B10" s="367" t="s">
        <v>334</v>
      </c>
      <c r="C10" s="367"/>
      <c r="D10" s="364" t="s">
        <v>335</v>
      </c>
      <c r="E10" s="365"/>
      <c r="F10" s="367" t="s">
        <v>347</v>
      </c>
      <c r="G10" s="367"/>
      <c r="H10" s="364" t="s">
        <v>348</v>
      </c>
      <c r="I10" s="365"/>
      <c r="J10" s="367" t="s">
        <v>402</v>
      </c>
      <c r="K10" s="367"/>
      <c r="L10" s="364" t="s">
        <v>350</v>
      </c>
      <c r="M10" s="365"/>
      <c r="N10" s="366" t="s">
        <v>375</v>
      </c>
      <c r="O10" s="366"/>
    </row>
    <row r="11" spans="1:15" s="9" customFormat="1" ht="13.5" customHeight="1" x14ac:dyDescent="0.2">
      <c r="A11" s="153"/>
      <c r="B11" s="163" t="s">
        <v>53</v>
      </c>
      <c r="C11" s="163" t="s">
        <v>52</v>
      </c>
      <c r="D11" s="163" t="s">
        <v>53</v>
      </c>
      <c r="E11" s="163" t="s">
        <v>52</v>
      </c>
      <c r="F11" s="163" t="s">
        <v>53</v>
      </c>
      <c r="G11" s="163" t="s">
        <v>52</v>
      </c>
      <c r="H11" s="163" t="s">
        <v>53</v>
      </c>
      <c r="I11" s="163" t="s">
        <v>52</v>
      </c>
      <c r="J11" s="163" t="s">
        <v>53</v>
      </c>
      <c r="K11" s="163" t="s">
        <v>52</v>
      </c>
      <c r="L11" s="163" t="s">
        <v>53</v>
      </c>
      <c r="M11" s="163" t="s">
        <v>52</v>
      </c>
      <c r="N11" s="163" t="s">
        <v>53</v>
      </c>
      <c r="O11" s="163" t="s">
        <v>52</v>
      </c>
    </row>
    <row r="12" spans="1:15" s="9" customFormat="1" ht="13.5" customHeight="1" x14ac:dyDescent="0.2">
      <c r="A12" s="165">
        <v>2000</v>
      </c>
      <c r="B12" s="88">
        <v>57.662228624016116</v>
      </c>
      <c r="C12" s="88">
        <v>370.9854685707445</v>
      </c>
      <c r="D12" s="88">
        <v>9.8111195319280533</v>
      </c>
      <c r="E12" s="88">
        <v>169.62867409543003</v>
      </c>
      <c r="F12" s="88">
        <v>1.4504175487076147</v>
      </c>
      <c r="G12" s="88">
        <v>27.748741054059717</v>
      </c>
      <c r="H12" s="88">
        <v>45.235082720643256</v>
      </c>
      <c r="I12" s="88">
        <v>69.122598811863412</v>
      </c>
      <c r="J12" s="88">
        <v>8.8658257200147652</v>
      </c>
      <c r="K12" s="88">
        <v>19.270631956983667</v>
      </c>
      <c r="L12" s="128" t="s">
        <v>177</v>
      </c>
      <c r="M12" s="128" t="s">
        <v>177</v>
      </c>
      <c r="N12" s="162">
        <v>123.02467414530982</v>
      </c>
      <c r="O12" s="162">
        <v>656.75611448908137</v>
      </c>
    </row>
    <row r="13" spans="1:15" s="9" customFormat="1" ht="13.5" customHeight="1" x14ac:dyDescent="0.2">
      <c r="A13" s="165">
        <v>2001</v>
      </c>
      <c r="B13" s="88">
        <v>127.04850554164464</v>
      </c>
      <c r="C13" s="88">
        <v>503.6001392144932</v>
      </c>
      <c r="D13" s="88">
        <v>9.4554869813748876</v>
      </c>
      <c r="E13" s="88">
        <v>134.62609234744264</v>
      </c>
      <c r="F13" s="88">
        <v>2.7300054368970779</v>
      </c>
      <c r="G13" s="88">
        <v>22.782083049849859</v>
      </c>
      <c r="H13" s="88">
        <v>39.748415334044935</v>
      </c>
      <c r="I13" s="88">
        <v>63.138397856166648</v>
      </c>
      <c r="J13" s="88">
        <v>2.5593380902026119</v>
      </c>
      <c r="K13" s="88">
        <v>21.261778508793807</v>
      </c>
      <c r="L13" s="128" t="s">
        <v>177</v>
      </c>
      <c r="M13" s="128" t="s">
        <v>177</v>
      </c>
      <c r="N13" s="162">
        <v>181.54175138416414</v>
      </c>
      <c r="O13" s="162">
        <v>745.40849097674607</v>
      </c>
    </row>
    <row r="14" spans="1:15" s="9" customFormat="1" ht="13.5" customHeight="1" x14ac:dyDescent="0.2">
      <c r="A14" s="165">
        <v>2002</v>
      </c>
      <c r="B14" s="88">
        <v>69.938836000000009</v>
      </c>
      <c r="C14" s="88">
        <v>569.56424900000002</v>
      </c>
      <c r="D14" s="88">
        <v>9.2764330000000008</v>
      </c>
      <c r="E14" s="88">
        <v>148.19975700000001</v>
      </c>
      <c r="F14" s="88">
        <v>3.3308720000000003</v>
      </c>
      <c r="G14" s="88">
        <v>20.658881000000001</v>
      </c>
      <c r="H14" s="88">
        <v>36.828986999999991</v>
      </c>
      <c r="I14" s="88">
        <v>53.881694999999993</v>
      </c>
      <c r="J14" s="88">
        <v>0.474769</v>
      </c>
      <c r="K14" s="88">
        <v>29.636242999999993</v>
      </c>
      <c r="L14" s="88">
        <v>1.0616859999999997</v>
      </c>
      <c r="M14" s="88">
        <v>0.85039300000000007</v>
      </c>
      <c r="N14" s="162">
        <v>120.91158299999998</v>
      </c>
      <c r="O14" s="162">
        <v>822.79121800000007</v>
      </c>
    </row>
    <row r="15" spans="1:15" s="9" customFormat="1" ht="13.5" customHeight="1" x14ac:dyDescent="0.2">
      <c r="A15" s="165">
        <v>2003</v>
      </c>
      <c r="B15" s="88">
        <v>2.403346</v>
      </c>
      <c r="C15" s="88">
        <v>651.69911500000001</v>
      </c>
      <c r="D15" s="88">
        <v>8.7545990000000007</v>
      </c>
      <c r="E15" s="88">
        <v>136.74917099999999</v>
      </c>
      <c r="F15" s="88">
        <v>1.8965080000000001</v>
      </c>
      <c r="G15" s="88">
        <v>16.968109999999999</v>
      </c>
      <c r="H15" s="88">
        <v>38.448591</v>
      </c>
      <c r="I15" s="88">
        <v>54.028872999999997</v>
      </c>
      <c r="J15" s="88">
        <v>0.30008099999999999</v>
      </c>
      <c r="K15" s="88">
        <v>25.314441999999996</v>
      </c>
      <c r="L15" s="88">
        <v>0.539107</v>
      </c>
      <c r="M15" s="88">
        <v>4.9827089999999998</v>
      </c>
      <c r="N15" s="162">
        <v>52.342232000000003</v>
      </c>
      <c r="O15" s="162">
        <v>889.74242000000004</v>
      </c>
    </row>
    <row r="16" spans="1:15" s="9" customFormat="1" ht="13.5" customHeight="1" x14ac:dyDescent="0.2">
      <c r="A16" s="165">
        <v>2004</v>
      </c>
      <c r="B16" s="88">
        <v>1.830408</v>
      </c>
      <c r="C16" s="88">
        <v>671.06134199999997</v>
      </c>
      <c r="D16" s="88">
        <v>10.833869999999999</v>
      </c>
      <c r="E16" s="88">
        <v>139.65808699999999</v>
      </c>
      <c r="F16" s="88">
        <v>0.79129400000000005</v>
      </c>
      <c r="G16" s="88">
        <v>17.817954</v>
      </c>
      <c r="H16" s="88">
        <v>26.082509000000002</v>
      </c>
      <c r="I16" s="88">
        <v>54.924508000000003</v>
      </c>
      <c r="J16" s="88">
        <v>0.27499299999999999</v>
      </c>
      <c r="K16" s="88">
        <v>24.007304999999999</v>
      </c>
      <c r="L16" s="88">
        <v>0.77451500000000006</v>
      </c>
      <c r="M16" s="88">
        <v>1.3902269999999999</v>
      </c>
      <c r="N16" s="162">
        <v>40.587589000000008</v>
      </c>
      <c r="O16" s="162">
        <v>908.85942299999988</v>
      </c>
    </row>
    <row r="17" spans="1:17" s="9" customFormat="1" ht="13.5" customHeight="1" x14ac:dyDescent="0.2">
      <c r="A17" s="165">
        <v>2005</v>
      </c>
      <c r="B17" s="88">
        <v>25.129182999999994</v>
      </c>
      <c r="C17" s="88">
        <v>802.72503700000016</v>
      </c>
      <c r="D17" s="88">
        <v>7.4742810000000004</v>
      </c>
      <c r="E17" s="88">
        <v>148.82097100000004</v>
      </c>
      <c r="F17" s="88">
        <v>0.99648700000000001</v>
      </c>
      <c r="G17" s="88">
        <v>24.077568000000003</v>
      </c>
      <c r="H17" s="88">
        <v>31.656791999999992</v>
      </c>
      <c r="I17" s="88">
        <v>64.568641</v>
      </c>
      <c r="J17" s="88">
        <v>0.25785499999999995</v>
      </c>
      <c r="K17" s="88">
        <v>22.411087000000002</v>
      </c>
      <c r="L17" s="88">
        <v>1.271479</v>
      </c>
      <c r="M17" s="88">
        <v>1.2313219999999998</v>
      </c>
      <c r="N17" s="162">
        <v>66.786076999999992</v>
      </c>
      <c r="O17" s="162">
        <v>1063.8346260000003</v>
      </c>
    </row>
    <row r="18" spans="1:17" s="9" customFormat="1" ht="13.5" customHeight="1" x14ac:dyDescent="0.2">
      <c r="A18" s="165">
        <v>2006</v>
      </c>
      <c r="B18" s="88">
        <v>52.732957000000006</v>
      </c>
      <c r="C18" s="88">
        <v>1209.6613979999995</v>
      </c>
      <c r="D18" s="88">
        <v>7.0997149999999998</v>
      </c>
      <c r="E18" s="88">
        <v>189.64408899999998</v>
      </c>
      <c r="F18" s="88">
        <v>1.1642439999999998</v>
      </c>
      <c r="G18" s="88">
        <v>27.066672999999998</v>
      </c>
      <c r="H18" s="88">
        <v>28.684687000000004</v>
      </c>
      <c r="I18" s="88">
        <v>73.309710000000024</v>
      </c>
      <c r="J18" s="88">
        <v>0.71942499999999998</v>
      </c>
      <c r="K18" s="88">
        <v>28.279900999999995</v>
      </c>
      <c r="L18" s="88">
        <v>1.2856100000000001</v>
      </c>
      <c r="M18" s="88">
        <v>2.4475690000000005</v>
      </c>
      <c r="N18" s="162">
        <v>91.686638000000002</v>
      </c>
      <c r="O18" s="162">
        <v>1530.4093399999992</v>
      </c>
    </row>
    <row r="19" spans="1:17" s="9" customFormat="1" ht="13.5" customHeight="1" x14ac:dyDescent="0.2">
      <c r="A19" s="165">
        <v>2007</v>
      </c>
      <c r="B19" s="88">
        <v>369.37374399999999</v>
      </c>
      <c r="C19" s="88">
        <v>1682.490094</v>
      </c>
      <c r="D19" s="88">
        <v>7.223237000000001</v>
      </c>
      <c r="E19" s="88">
        <v>227.56794900000008</v>
      </c>
      <c r="F19" s="88">
        <v>0.50815600000000005</v>
      </c>
      <c r="G19" s="88">
        <v>34.532263999999998</v>
      </c>
      <c r="H19" s="88">
        <v>25.640836</v>
      </c>
      <c r="I19" s="88">
        <v>88.520567</v>
      </c>
      <c r="J19" s="88">
        <v>0.25464100000000001</v>
      </c>
      <c r="K19" s="88">
        <v>33.073457999999995</v>
      </c>
      <c r="L19" s="88">
        <v>0.22158800000000001</v>
      </c>
      <c r="M19" s="88">
        <v>1.1984909999999998</v>
      </c>
      <c r="N19" s="162">
        <v>403.22220199999992</v>
      </c>
      <c r="O19" s="162">
        <v>2067.3828229999999</v>
      </c>
    </row>
    <row r="20" spans="1:17" s="9" customFormat="1" ht="13.5" customHeight="1" x14ac:dyDescent="0.2">
      <c r="A20" s="165">
        <v>2008</v>
      </c>
      <c r="B20" s="88">
        <v>407.99481799999995</v>
      </c>
      <c r="C20" s="88">
        <v>2259.8337980000006</v>
      </c>
      <c r="D20" s="88">
        <v>8.9479900000000008</v>
      </c>
      <c r="E20" s="88">
        <v>257.16857700000003</v>
      </c>
      <c r="F20" s="88">
        <v>0.5804410000000001</v>
      </c>
      <c r="G20" s="88">
        <v>40.400749000000005</v>
      </c>
      <c r="H20" s="88">
        <v>33.687232999999985</v>
      </c>
      <c r="I20" s="88">
        <v>91.09276100000001</v>
      </c>
      <c r="J20" s="88">
        <v>0.30863600000000008</v>
      </c>
      <c r="K20" s="88">
        <v>36.489703000000006</v>
      </c>
      <c r="L20" s="88">
        <v>0.51954299999999998</v>
      </c>
      <c r="M20" s="88">
        <v>2.0798890000000001</v>
      </c>
      <c r="N20" s="162">
        <v>452.03866099999993</v>
      </c>
      <c r="O20" s="162">
        <v>2687.0654770000006</v>
      </c>
    </row>
    <row r="21" spans="1:17" s="9" customFormat="1" ht="13.5" customHeight="1" x14ac:dyDescent="0.2">
      <c r="A21" s="165">
        <v>2009</v>
      </c>
      <c r="B21" s="88">
        <v>151.08378499999998</v>
      </c>
      <c r="C21" s="88">
        <v>2235.8888160000001</v>
      </c>
      <c r="D21" s="88">
        <v>7.2298950000000008</v>
      </c>
      <c r="E21" s="88">
        <v>222.53202600000003</v>
      </c>
      <c r="F21" s="88">
        <v>1.3759170000000001</v>
      </c>
      <c r="G21" s="88">
        <v>33.466407999999994</v>
      </c>
      <c r="H21" s="88">
        <v>42.799583999999989</v>
      </c>
      <c r="I21" s="88">
        <v>119.72264700000004</v>
      </c>
      <c r="J21" s="88">
        <v>0.47884000000000004</v>
      </c>
      <c r="K21" s="88">
        <v>35.527455999999987</v>
      </c>
      <c r="L21" s="88">
        <v>0.91069000000000011</v>
      </c>
      <c r="M21" s="88">
        <v>9.228982000000002</v>
      </c>
      <c r="N21" s="162">
        <v>203.87871099999992</v>
      </c>
      <c r="O21" s="162">
        <v>2656.3663349999997</v>
      </c>
    </row>
    <row r="22" spans="1:17" s="9" customFormat="1" ht="13.5" customHeight="1" x14ac:dyDescent="0.2">
      <c r="A22" s="165">
        <v>2010</v>
      </c>
      <c r="B22" s="88">
        <v>563.44882799999993</v>
      </c>
      <c r="C22" s="88">
        <v>1900.5201429999997</v>
      </c>
      <c r="D22" s="88">
        <v>7.4759890000000002</v>
      </c>
      <c r="E22" s="88">
        <v>262.33341300000001</v>
      </c>
      <c r="F22" s="88">
        <v>0.38910500000000003</v>
      </c>
      <c r="G22" s="88">
        <v>42.772010000000002</v>
      </c>
      <c r="H22" s="88">
        <v>29.184009000000007</v>
      </c>
      <c r="I22" s="88">
        <v>149.01390500000002</v>
      </c>
      <c r="J22" s="88">
        <v>0.29472300000000001</v>
      </c>
      <c r="K22" s="88">
        <v>42.611711</v>
      </c>
      <c r="L22" s="88">
        <v>1.1190479999999998</v>
      </c>
      <c r="M22" s="88">
        <v>6.6765699999999999</v>
      </c>
      <c r="N22" s="162">
        <v>601.91170199999999</v>
      </c>
      <c r="O22" s="162">
        <v>2403.9277519999996</v>
      </c>
    </row>
    <row r="23" spans="1:17" s="9" customFormat="1" ht="13.5" customHeight="1" x14ac:dyDescent="0.2">
      <c r="A23" s="165">
        <v>2011</v>
      </c>
      <c r="B23" s="88">
        <v>1177.5009350000003</v>
      </c>
      <c r="C23" s="88">
        <v>2330.0308929999997</v>
      </c>
      <c r="D23" s="88">
        <v>9.9707160000000012</v>
      </c>
      <c r="E23" s="88">
        <v>253.78609100000003</v>
      </c>
      <c r="F23" s="88">
        <v>0.260517</v>
      </c>
      <c r="G23" s="88">
        <v>64.248761000000002</v>
      </c>
      <c r="H23" s="88">
        <v>41.982741000000011</v>
      </c>
      <c r="I23" s="88">
        <v>216.88493300000002</v>
      </c>
      <c r="J23" s="88">
        <v>0.26991600000000004</v>
      </c>
      <c r="K23" s="88">
        <v>46.543597000000005</v>
      </c>
      <c r="L23" s="88">
        <v>1.0263359999999999</v>
      </c>
      <c r="M23" s="88">
        <v>4.899362</v>
      </c>
      <c r="N23" s="162">
        <v>1231.0111610000001</v>
      </c>
      <c r="O23" s="162">
        <v>2916.3936369999992</v>
      </c>
    </row>
    <row r="24" spans="1:17" s="9" customFormat="1" ht="13.5" customHeight="1" x14ac:dyDescent="0.2">
      <c r="A24" s="165">
        <v>2012</v>
      </c>
      <c r="B24" s="88">
        <v>1780.875994</v>
      </c>
      <c r="C24" s="88">
        <v>2988.536987</v>
      </c>
      <c r="D24" s="88">
        <v>9.1138139999999996</v>
      </c>
      <c r="E24" s="88">
        <v>215.610578</v>
      </c>
      <c r="F24" s="88">
        <v>3.9359999999999999E-2</v>
      </c>
      <c r="G24" s="88">
        <v>71.523790999999989</v>
      </c>
      <c r="H24" s="88">
        <v>16.428084999999992</v>
      </c>
      <c r="I24" s="88">
        <v>287.10384399999998</v>
      </c>
      <c r="J24" s="88">
        <v>0.24688299999999999</v>
      </c>
      <c r="K24" s="88">
        <v>46.096752000000002</v>
      </c>
      <c r="L24" s="88">
        <v>0.22652900000000001</v>
      </c>
      <c r="M24" s="88">
        <v>8.0720810000000007</v>
      </c>
      <c r="N24" s="162">
        <v>1806.9306650000001</v>
      </c>
      <c r="O24" s="162">
        <v>3616.9440329999998</v>
      </c>
    </row>
    <row r="25" spans="1:17" s="9" customFormat="1" ht="13.5" customHeight="1" x14ac:dyDescent="0.2">
      <c r="A25" s="165">
        <v>2013</v>
      </c>
      <c r="B25" s="88">
        <v>2631.7341119999996</v>
      </c>
      <c r="C25" s="88">
        <v>3112.6877220000001</v>
      </c>
      <c r="D25" s="88">
        <v>11.383506000000002</v>
      </c>
      <c r="E25" s="88">
        <v>201.99523400000001</v>
      </c>
      <c r="F25" s="88">
        <v>0.18410299999999999</v>
      </c>
      <c r="G25" s="88">
        <v>69.787042999999997</v>
      </c>
      <c r="H25" s="88">
        <v>62.721114</v>
      </c>
      <c r="I25" s="88">
        <v>327.77844699999997</v>
      </c>
      <c r="J25" s="88">
        <v>4.4545000000000001E-2</v>
      </c>
      <c r="K25" s="88">
        <v>50.344406999999997</v>
      </c>
      <c r="L25" s="88">
        <v>0.78740500000000002</v>
      </c>
      <c r="M25" s="88">
        <v>7.2441889999999995</v>
      </c>
      <c r="N25" s="162">
        <v>2706.854785</v>
      </c>
      <c r="O25" s="162">
        <v>3769.8370420000001</v>
      </c>
    </row>
    <row r="26" spans="1:17" s="9" customFormat="1" ht="13.5" customHeight="1" x14ac:dyDescent="0.2">
      <c r="A26" s="165">
        <v>2014</v>
      </c>
      <c r="B26" s="88">
        <v>1605.7516020000003</v>
      </c>
      <c r="C26" s="88">
        <v>3177.9383360000006</v>
      </c>
      <c r="D26" s="88">
        <v>11.064859000000004</v>
      </c>
      <c r="E26" s="88">
        <v>214.964268</v>
      </c>
      <c r="F26" s="88">
        <v>0.21147799999999997</v>
      </c>
      <c r="G26" s="88">
        <v>64.935854999999989</v>
      </c>
      <c r="H26" s="88">
        <v>34.910533000000008</v>
      </c>
      <c r="I26" s="88">
        <v>317.90796400000005</v>
      </c>
      <c r="J26" s="88">
        <v>0.14208099999999999</v>
      </c>
      <c r="K26" s="88">
        <v>56.606465000000007</v>
      </c>
      <c r="L26" s="88">
        <v>0.88067600000000001</v>
      </c>
      <c r="M26" s="88">
        <v>6.984718</v>
      </c>
      <c r="N26" s="162">
        <v>1652.9612290000002</v>
      </c>
      <c r="O26" s="162">
        <v>3839.337606000001</v>
      </c>
      <c r="Q26" s="168"/>
    </row>
    <row r="27" spans="1:17" s="9" customFormat="1" ht="13.5" customHeight="1" x14ac:dyDescent="0.2">
      <c r="A27" s="165">
        <v>2015</v>
      </c>
      <c r="B27" s="88">
        <v>1142.2613220000001</v>
      </c>
      <c r="C27" s="88">
        <v>2099.0589519999999</v>
      </c>
      <c r="D27" s="88">
        <v>10.913701999999999</v>
      </c>
      <c r="E27" s="88">
        <v>214.50364400000004</v>
      </c>
      <c r="F27" s="88">
        <v>0.232927</v>
      </c>
      <c r="G27" s="88">
        <v>73.699663000000015</v>
      </c>
      <c r="H27" s="88">
        <v>37.781673999999981</v>
      </c>
      <c r="I27" s="88">
        <v>355.08113300000008</v>
      </c>
      <c r="J27" s="88">
        <v>0.15887000000000001</v>
      </c>
      <c r="K27" s="88">
        <v>57.462727000000008</v>
      </c>
      <c r="L27" s="88">
        <v>1.7107079999999999</v>
      </c>
      <c r="M27" s="88">
        <v>10.086910999999999</v>
      </c>
      <c r="N27" s="162">
        <v>1193.0592030000003</v>
      </c>
      <c r="O27" s="162">
        <v>2809.8930299999997</v>
      </c>
    </row>
    <row r="28" spans="1:17" s="9" customFormat="1" ht="13.5" customHeight="1" x14ac:dyDescent="0.2">
      <c r="A28" s="165">
        <v>2016</v>
      </c>
      <c r="B28" s="88">
        <v>809.78426000000013</v>
      </c>
      <c r="C28" s="88">
        <v>1501.5734390000002</v>
      </c>
      <c r="D28" s="88">
        <v>11.322668000000002</v>
      </c>
      <c r="E28" s="88">
        <v>258.56984199999999</v>
      </c>
      <c r="F28" s="88">
        <v>0.25020000000000003</v>
      </c>
      <c r="G28" s="88">
        <v>78.435255999999995</v>
      </c>
      <c r="H28" s="88">
        <v>35.878149999999998</v>
      </c>
      <c r="I28" s="88">
        <v>214.71367100000003</v>
      </c>
      <c r="J28" s="88">
        <v>0.32880999999999999</v>
      </c>
      <c r="K28" s="88">
        <v>64.112428000000008</v>
      </c>
      <c r="L28" s="88">
        <v>0.86521300000000012</v>
      </c>
      <c r="M28" s="88">
        <v>8.2254420000000028</v>
      </c>
      <c r="N28" s="162">
        <v>858.42930100000012</v>
      </c>
      <c r="O28" s="162">
        <v>2125.6300780000001</v>
      </c>
    </row>
    <row r="29" spans="1:17" s="9" customFormat="1" ht="13.5" customHeight="1" x14ac:dyDescent="0.2">
      <c r="A29" s="165">
        <v>2017</v>
      </c>
      <c r="B29" s="88">
        <v>278.86991500000005</v>
      </c>
      <c r="C29" s="88">
        <v>1786.2276850000001</v>
      </c>
      <c r="D29" s="88">
        <v>14.906449</v>
      </c>
      <c r="E29" s="88">
        <v>266.75062399999996</v>
      </c>
      <c r="F29" s="88">
        <v>0.26083100000000004</v>
      </c>
      <c r="G29" s="88">
        <v>91.187011000000012</v>
      </c>
      <c r="H29" s="88">
        <v>41.398578000000001</v>
      </c>
      <c r="I29" s="88">
        <v>180.37805599999999</v>
      </c>
      <c r="J29" s="88">
        <v>0.39724799999999999</v>
      </c>
      <c r="K29" s="88">
        <v>56.349345</v>
      </c>
      <c r="L29" s="88">
        <v>0.49409999999999998</v>
      </c>
      <c r="M29" s="88">
        <v>5.9051969999999994</v>
      </c>
      <c r="N29" s="162">
        <v>336.32712100000003</v>
      </c>
      <c r="O29" s="162">
        <v>2386.7979180000002</v>
      </c>
    </row>
    <row r="30" spans="1:17" s="9" customFormat="1" ht="13.5" customHeight="1" x14ac:dyDescent="0.2">
      <c r="A30" s="169">
        <v>2018</v>
      </c>
      <c r="B30" s="157">
        <v>928.60988900000007</v>
      </c>
      <c r="C30" s="157">
        <v>1514.4000240000003</v>
      </c>
      <c r="D30" s="157">
        <v>14.334014</v>
      </c>
      <c r="E30" s="157">
        <v>254.49526100000003</v>
      </c>
      <c r="F30" s="157">
        <v>0.55697600000000003</v>
      </c>
      <c r="G30" s="157">
        <v>94.997802000000007</v>
      </c>
      <c r="H30" s="157">
        <v>40.160730999999984</v>
      </c>
      <c r="I30" s="157">
        <v>186.05597900000001</v>
      </c>
      <c r="J30" s="157">
        <v>0.5921860000000001</v>
      </c>
      <c r="K30" s="157">
        <v>59.787390000000002</v>
      </c>
      <c r="L30" s="157">
        <v>0.74857700000000005</v>
      </c>
      <c r="M30" s="157">
        <v>4.5641179999999997</v>
      </c>
      <c r="N30" s="159">
        <v>985.00237299999992</v>
      </c>
      <c r="O30" s="159">
        <v>2114.3005740000003</v>
      </c>
    </row>
    <row r="31" spans="1:17" s="9" customFormat="1" ht="15.75" customHeight="1" x14ac:dyDescent="0.2">
      <c r="A31" s="152" t="s">
        <v>383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</row>
  </sheetData>
  <mergeCells count="7">
    <mergeCell ref="L10:M10"/>
    <mergeCell ref="N10:O10"/>
    <mergeCell ref="B10:C10"/>
    <mergeCell ref="D10:E10"/>
    <mergeCell ref="F10:G10"/>
    <mergeCell ref="H10:I10"/>
    <mergeCell ref="J10:K10"/>
  </mergeCells>
  <conditionalFormatting sqref="L12:M13">
    <cfRule type="cellIs" dxfId="89" priority="1" operator="between">
      <formula>9999</formula>
      <formula>-9999</formula>
    </cfRule>
  </conditionalFormatting>
  <hyperlinks>
    <hyperlink ref="A5" location="Índice!A85" display="Índice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O31"/>
  <sheetViews>
    <sheetView showGridLines="0" zoomScale="120" zoomScaleNormal="120" zoomScalePageLayoutView="120" workbookViewId="0">
      <selection activeCell="A5" sqref="A5"/>
    </sheetView>
  </sheetViews>
  <sheetFormatPr defaultColWidth="8.85546875" defaultRowHeight="13.5" x14ac:dyDescent="0.25"/>
  <cols>
    <col min="1" max="1" width="4.85546875" style="3" customWidth="1"/>
    <col min="2" max="5" width="8.85546875" style="9" customWidth="1"/>
    <col min="6" max="8" width="8.85546875" style="15" customWidth="1"/>
    <col min="9" max="13" width="8.85546875" style="9" customWidth="1"/>
    <col min="14" max="15" width="8.85546875" style="15" customWidth="1"/>
    <col min="16" max="16384" width="8.85546875" style="2"/>
  </cols>
  <sheetData>
    <row r="1" spans="1:15" s="17" customFormat="1" ht="12.75" x14ac:dyDescent="0.2"/>
    <row r="2" spans="1:15" s="17" customFormat="1" ht="12.75" x14ac:dyDescent="0.2"/>
    <row r="3" spans="1:15" s="17" customFormat="1" ht="12.75" x14ac:dyDescent="0.2"/>
    <row r="4" spans="1:15" s="17" customFormat="1" ht="12.75" x14ac:dyDescent="0.2"/>
    <row r="5" spans="1:15" s="17" customFormat="1" ht="12.75" x14ac:dyDescent="0.2">
      <c r="A5" s="147" t="s">
        <v>203</v>
      </c>
    </row>
    <row r="6" spans="1:15" s="17" customFormat="1" ht="18.75" x14ac:dyDescent="0.3">
      <c r="A6" s="26" t="s">
        <v>201</v>
      </c>
    </row>
    <row r="7" spans="1:15" s="17" customFormat="1" ht="12.75" x14ac:dyDescent="0.2"/>
    <row r="8" spans="1:15" s="17" customFormat="1" ht="18" customHeight="1" x14ac:dyDescent="0.2">
      <c r="A8" s="155" t="s">
        <v>367</v>
      </c>
    </row>
    <row r="9" spans="1:15" s="17" customFormat="1" ht="18" customHeight="1" x14ac:dyDescent="0.2">
      <c r="A9" s="222" t="s">
        <v>405</v>
      </c>
    </row>
    <row r="10" spans="1:15" s="9" customFormat="1" ht="18.75" customHeight="1" x14ac:dyDescent="0.2">
      <c r="A10" s="152"/>
      <c r="B10" s="367" t="s">
        <v>334</v>
      </c>
      <c r="C10" s="367"/>
      <c r="D10" s="364" t="s">
        <v>335</v>
      </c>
      <c r="E10" s="365"/>
      <c r="F10" s="367" t="s">
        <v>347</v>
      </c>
      <c r="G10" s="367"/>
      <c r="H10" s="364" t="s">
        <v>348</v>
      </c>
      <c r="I10" s="365"/>
      <c r="J10" s="367" t="s">
        <v>402</v>
      </c>
      <c r="K10" s="367"/>
      <c r="L10" s="364" t="s">
        <v>350</v>
      </c>
      <c r="M10" s="365"/>
      <c r="N10" s="366" t="s">
        <v>375</v>
      </c>
      <c r="O10" s="366"/>
    </row>
    <row r="11" spans="1:15" s="9" customFormat="1" ht="13.5" customHeight="1" x14ac:dyDescent="0.2">
      <c r="A11" s="153"/>
      <c r="B11" s="163" t="s">
        <v>53</v>
      </c>
      <c r="C11" s="163" t="s">
        <v>52</v>
      </c>
      <c r="D11" s="163" t="s">
        <v>53</v>
      </c>
      <c r="E11" s="163" t="s">
        <v>52</v>
      </c>
      <c r="F11" s="163" t="s">
        <v>53</v>
      </c>
      <c r="G11" s="163" t="s">
        <v>52</v>
      </c>
      <c r="H11" s="163" t="s">
        <v>53</v>
      </c>
      <c r="I11" s="163" t="s">
        <v>52</v>
      </c>
      <c r="J11" s="163" t="s">
        <v>53</v>
      </c>
      <c r="K11" s="163" t="s">
        <v>52</v>
      </c>
      <c r="L11" s="163" t="s">
        <v>53</v>
      </c>
      <c r="M11" s="163" t="s">
        <v>52</v>
      </c>
      <c r="N11" s="163" t="s">
        <v>53</v>
      </c>
      <c r="O11" s="163" t="s">
        <v>52</v>
      </c>
    </row>
    <row r="12" spans="1:15" s="9" customFormat="1" ht="13.5" customHeight="1" x14ac:dyDescent="0.2">
      <c r="A12" s="165">
        <v>2000</v>
      </c>
      <c r="B12" s="88">
        <v>0.13212643718956554</v>
      </c>
      <c r="C12" s="88">
        <v>1.3634488793251396</v>
      </c>
      <c r="D12" s="88">
        <v>2.2481064286417538E-2</v>
      </c>
      <c r="E12" s="88">
        <v>0.62342071372189012</v>
      </c>
      <c r="F12" s="88">
        <v>3.3234668121749204E-3</v>
      </c>
      <c r="G12" s="88">
        <v>0.10198240388929551</v>
      </c>
      <c r="H12" s="88">
        <v>0.10365104607428541</v>
      </c>
      <c r="I12" s="88">
        <v>0.25403994999902391</v>
      </c>
      <c r="J12" s="88">
        <v>3.2583756417243627E-2</v>
      </c>
      <c r="K12" s="88">
        <v>7.0823586829051821E-2</v>
      </c>
      <c r="L12" s="128" t="s">
        <v>177</v>
      </c>
      <c r="M12" s="128" t="s">
        <v>177</v>
      </c>
      <c r="N12" s="162">
        <v>0.28189704541626015</v>
      </c>
      <c r="O12" s="162">
        <v>2.413715533764401</v>
      </c>
    </row>
    <row r="13" spans="1:15" s="9" customFormat="1" ht="13.5" customHeight="1" x14ac:dyDescent="0.2">
      <c r="A13" s="165">
        <v>2001</v>
      </c>
      <c r="B13" s="88">
        <v>0.28541608322854395</v>
      </c>
      <c r="C13" s="88">
        <v>1.8075273198723547</v>
      </c>
      <c r="D13" s="88">
        <v>2.124187173817561E-2</v>
      </c>
      <c r="E13" s="88">
        <v>0.48320149447380845</v>
      </c>
      <c r="F13" s="88">
        <v>6.1329919283181775E-3</v>
      </c>
      <c r="G13" s="88">
        <v>8.1769710350825517E-2</v>
      </c>
      <c r="H13" s="88">
        <v>8.9295320482662657E-2</v>
      </c>
      <c r="I13" s="88">
        <v>0.22661705224307632</v>
      </c>
      <c r="J13" s="88">
        <v>9.1860052422678591E-3</v>
      </c>
      <c r="K13" s="88">
        <v>7.6313016083879748E-2</v>
      </c>
      <c r="L13" s="128" t="s">
        <v>177</v>
      </c>
      <c r="M13" s="128" t="s">
        <v>177</v>
      </c>
      <c r="N13" s="162">
        <v>0.40783585294148972</v>
      </c>
      <c r="O13" s="162">
        <v>2.6754285930239443</v>
      </c>
    </row>
    <row r="14" spans="1:15" s="9" customFormat="1" ht="13.5" customHeight="1" x14ac:dyDescent="0.2">
      <c r="A14" s="165">
        <v>2002</v>
      </c>
      <c r="B14" s="88">
        <v>0.16177889799950609</v>
      </c>
      <c r="C14" s="88">
        <v>2.0009440052876579</v>
      </c>
      <c r="D14" s="88">
        <v>2.1457765012077874E-2</v>
      </c>
      <c r="E14" s="88">
        <v>0.52064260682597308</v>
      </c>
      <c r="F14" s="88">
        <v>7.7048008282181142E-3</v>
      </c>
      <c r="G14" s="88">
        <v>7.2576999285819108E-2</v>
      </c>
      <c r="H14" s="88">
        <v>8.5190907828350676E-2</v>
      </c>
      <c r="I14" s="88">
        <v>0.18929252458222315</v>
      </c>
      <c r="J14" s="88">
        <v>1.6679175108239913E-3</v>
      </c>
      <c r="K14" s="88">
        <v>0.10411549333409495</v>
      </c>
      <c r="L14" s="88">
        <v>3.7298237045735498E-3</v>
      </c>
      <c r="M14" s="88">
        <v>2.987527357056056E-3</v>
      </c>
      <c r="N14" s="162">
        <v>0.2796864199043263</v>
      </c>
      <c r="O14" s="162">
        <v>2.8905591566728246</v>
      </c>
    </row>
    <row r="15" spans="1:15" s="9" customFormat="1" ht="13.5" customHeight="1" x14ac:dyDescent="0.2">
      <c r="A15" s="165">
        <v>2003</v>
      </c>
      <c r="B15" s="88">
        <v>5.6275623469546239E-3</v>
      </c>
      <c r="C15" s="88">
        <v>2.2268242617086882</v>
      </c>
      <c r="D15" s="88">
        <v>2.04993586837212E-2</v>
      </c>
      <c r="E15" s="88">
        <v>0.46726528353709695</v>
      </c>
      <c r="F15" s="88">
        <v>4.4407742420351547E-3</v>
      </c>
      <c r="G15" s="88">
        <v>5.7979208738593746E-2</v>
      </c>
      <c r="H15" s="88">
        <v>9.0029418571049874E-2</v>
      </c>
      <c r="I15" s="88">
        <v>0.18461403807365531</v>
      </c>
      <c r="J15" s="88">
        <v>1.0253622199223101E-3</v>
      </c>
      <c r="K15" s="88">
        <v>8.649822029790144E-2</v>
      </c>
      <c r="L15" s="88">
        <v>1.84210246665286E-3</v>
      </c>
      <c r="M15" s="88">
        <v>1.7025674939322631E-2</v>
      </c>
      <c r="N15" s="162">
        <v>0.12256211713118437</v>
      </c>
      <c r="O15" s="162">
        <v>3.0402066872952589</v>
      </c>
    </row>
    <row r="16" spans="1:15" s="9" customFormat="1" ht="13.5" customHeight="1" x14ac:dyDescent="0.2">
      <c r="A16" s="165">
        <v>2004</v>
      </c>
      <c r="B16" s="88">
        <v>3.872353534854774E-3</v>
      </c>
      <c r="C16" s="88">
        <v>2.2401574509805884</v>
      </c>
      <c r="D16" s="88">
        <v>2.291979427027039E-2</v>
      </c>
      <c r="E16" s="88">
        <v>0.46621088803942051</v>
      </c>
      <c r="F16" s="88">
        <v>1.67403667270323E-3</v>
      </c>
      <c r="G16" s="88">
        <v>5.9480437802255912E-2</v>
      </c>
      <c r="H16" s="88">
        <v>5.5179334839025755E-2</v>
      </c>
      <c r="I16" s="88">
        <v>0.18335066876441075</v>
      </c>
      <c r="J16" s="88">
        <v>8.892266383383105E-4</v>
      </c>
      <c r="K16" s="88">
        <v>8.0141918193990594E-2</v>
      </c>
      <c r="L16" s="88">
        <v>2.5044978228267508E-3</v>
      </c>
      <c r="M16" s="88">
        <v>4.6408981976559611E-3</v>
      </c>
      <c r="N16" s="162">
        <v>8.6451264065406125E-2</v>
      </c>
      <c r="O16" s="162">
        <v>3.0339822619783221</v>
      </c>
    </row>
    <row r="17" spans="1:15" s="9" customFormat="1" ht="13.5" customHeight="1" x14ac:dyDescent="0.2">
      <c r="A17" s="165">
        <v>2005</v>
      </c>
      <c r="B17" s="88">
        <v>5.1182090126179247E-2</v>
      </c>
      <c r="C17" s="88">
        <v>2.6273834963436427</v>
      </c>
      <c r="D17" s="88">
        <v>1.5223309240510892E-2</v>
      </c>
      <c r="E17" s="88">
        <v>0.4871029868166874</v>
      </c>
      <c r="F17" s="88">
        <v>2.0296038849956241E-3</v>
      </c>
      <c r="G17" s="88">
        <v>7.8807813235420243E-2</v>
      </c>
      <c r="H17" s="88">
        <v>6.4477256632247459E-2</v>
      </c>
      <c r="I17" s="88">
        <v>0.2113383461648991</v>
      </c>
      <c r="J17" s="88">
        <v>5.2518849695535068E-4</v>
      </c>
      <c r="K17" s="88">
        <v>7.3353287121803765E-2</v>
      </c>
      <c r="L17" s="88">
        <v>2.5896963212669621E-3</v>
      </c>
      <c r="M17" s="88">
        <v>4.0302157679988314E-3</v>
      </c>
      <c r="N17" s="162">
        <v>0.13602714470215554</v>
      </c>
      <c r="O17" s="162">
        <v>3.4820161454504519</v>
      </c>
    </row>
    <row r="18" spans="1:15" s="9" customFormat="1" ht="13.5" customHeight="1" x14ac:dyDescent="0.2">
      <c r="A18" s="165">
        <v>2006</v>
      </c>
      <c r="B18" s="88">
        <v>9.6783468996338495E-2</v>
      </c>
      <c r="C18" s="88">
        <v>3.4306854301114131</v>
      </c>
      <c r="D18" s="88">
        <v>1.3030466821447909E-2</v>
      </c>
      <c r="E18" s="88">
        <v>0.53784407282462721</v>
      </c>
      <c r="F18" s="88">
        <v>2.1367960283011074E-3</v>
      </c>
      <c r="G18" s="88">
        <v>7.6763002321323978E-2</v>
      </c>
      <c r="H18" s="88">
        <v>5.2646460067357376E-2</v>
      </c>
      <c r="I18" s="88">
        <v>0.2079115316058826</v>
      </c>
      <c r="J18" s="88">
        <v>1.3203971698892364E-3</v>
      </c>
      <c r="K18" s="88">
        <v>8.0203802887403711E-2</v>
      </c>
      <c r="L18" s="88">
        <v>2.3595452000991094E-3</v>
      </c>
      <c r="M18" s="88">
        <v>6.9414790960307783E-3</v>
      </c>
      <c r="N18" s="162">
        <v>0.16827713428343322</v>
      </c>
      <c r="O18" s="162">
        <v>4.3403493188466804</v>
      </c>
    </row>
    <row r="19" spans="1:15" s="9" customFormat="1" ht="13.5" customHeight="1" x14ac:dyDescent="0.2">
      <c r="A19" s="165">
        <v>2007</v>
      </c>
      <c r="B19" s="88">
        <v>0.63685721211887159</v>
      </c>
      <c r="C19" s="88">
        <v>4.4270148535445406</v>
      </c>
      <c r="D19" s="88">
        <v>1.2453972847333411E-2</v>
      </c>
      <c r="E19" s="88">
        <v>0.5987831334082534</v>
      </c>
      <c r="F19" s="88">
        <v>8.7613919164074999E-4</v>
      </c>
      <c r="G19" s="88">
        <v>9.0862256009527145E-2</v>
      </c>
      <c r="H19" s="88">
        <v>4.420874952973701E-2</v>
      </c>
      <c r="I19" s="88">
        <v>0.2329177843903458</v>
      </c>
      <c r="J19" s="88">
        <v>4.3904029451308696E-4</v>
      </c>
      <c r="K19" s="88">
        <v>8.7023804981808991E-2</v>
      </c>
      <c r="L19" s="88">
        <v>3.820518328963753E-4</v>
      </c>
      <c r="M19" s="88">
        <v>3.1535029405287233E-3</v>
      </c>
      <c r="N19" s="162">
        <v>0.69521716581499204</v>
      </c>
      <c r="O19" s="162">
        <v>5.4397553352750041</v>
      </c>
    </row>
    <row r="20" spans="1:15" s="9" customFormat="1" ht="13.5" customHeight="1" x14ac:dyDescent="0.2">
      <c r="A20" s="165">
        <v>2008</v>
      </c>
      <c r="B20" s="88">
        <v>0.6527178733541662</v>
      </c>
      <c r="C20" s="88">
        <v>5.8613309364087014</v>
      </c>
      <c r="D20" s="88">
        <v>1.4315164668572694E-2</v>
      </c>
      <c r="E20" s="88">
        <v>0.66701813981910496</v>
      </c>
      <c r="F20" s="88">
        <v>9.2860055670502574E-4</v>
      </c>
      <c r="G20" s="88">
        <v>0.1047874229411728</v>
      </c>
      <c r="H20" s="88">
        <v>5.3893476369953015E-2</v>
      </c>
      <c r="I20" s="88">
        <v>0.23626729479164285</v>
      </c>
      <c r="J20" s="88">
        <v>4.9376174567132981E-4</v>
      </c>
      <c r="K20" s="88">
        <v>9.4643342905815483E-2</v>
      </c>
      <c r="L20" s="88">
        <v>8.3117477750916822E-4</v>
      </c>
      <c r="M20" s="88">
        <v>5.3946081126786272E-3</v>
      </c>
      <c r="N20" s="162">
        <v>0.72318005147257747</v>
      </c>
      <c r="O20" s="162">
        <v>6.9694417449791155</v>
      </c>
    </row>
    <row r="21" spans="1:15" s="9" customFormat="1" ht="13.5" customHeight="1" x14ac:dyDescent="0.2">
      <c r="A21" s="165">
        <v>2009</v>
      </c>
      <c r="B21" s="88">
        <v>0.30491522204892724</v>
      </c>
      <c r="C21" s="88">
        <v>7.115534582708519</v>
      </c>
      <c r="D21" s="88">
        <v>1.4591274896345952E-2</v>
      </c>
      <c r="E21" s="88">
        <v>0.70819010114999892</v>
      </c>
      <c r="F21" s="88">
        <v>2.7768568121052427E-3</v>
      </c>
      <c r="G21" s="88">
        <v>0.10650412568772066</v>
      </c>
      <c r="H21" s="88">
        <v>8.6377533227418882E-2</v>
      </c>
      <c r="I21" s="88">
        <v>0.38100760152552438</v>
      </c>
      <c r="J21" s="88">
        <v>9.6638831841490045E-4</v>
      </c>
      <c r="K21" s="88">
        <v>0.11306324357215047</v>
      </c>
      <c r="L21" s="88">
        <v>1.8379420635228167E-3</v>
      </c>
      <c r="M21" s="88">
        <v>2.9370485738944921E-2</v>
      </c>
      <c r="N21" s="162">
        <v>0.41146521736673497</v>
      </c>
      <c r="O21" s="162">
        <v>8.4536701403828562</v>
      </c>
    </row>
    <row r="22" spans="1:15" s="9" customFormat="1" ht="13.5" customHeight="1" x14ac:dyDescent="0.2">
      <c r="A22" s="165">
        <v>2010</v>
      </c>
      <c r="B22" s="88">
        <v>1.0028786709182378</v>
      </c>
      <c r="C22" s="88">
        <v>5.1482218249243896</v>
      </c>
      <c r="D22" s="88">
        <v>1.330646110088167E-2</v>
      </c>
      <c r="E22" s="88">
        <v>0.71062156704197776</v>
      </c>
      <c r="F22" s="88">
        <v>6.9256529760257303E-4</v>
      </c>
      <c r="G22" s="88">
        <v>0.11586291057683584</v>
      </c>
      <c r="H22" s="88">
        <v>5.1944415718947777E-2</v>
      </c>
      <c r="I22" s="88">
        <v>0.40365614685211454</v>
      </c>
      <c r="J22" s="88">
        <v>5.2457542875399476E-4</v>
      </c>
      <c r="K22" s="88">
        <v>0.11542868481324521</v>
      </c>
      <c r="L22" s="88">
        <v>1.9917857934273887E-3</v>
      </c>
      <c r="M22" s="88">
        <v>1.8085819040769533E-2</v>
      </c>
      <c r="N22" s="162">
        <v>1.0713384742578513</v>
      </c>
      <c r="O22" s="162">
        <v>6.5118769532493319</v>
      </c>
    </row>
    <row r="23" spans="1:15" s="9" customFormat="1" ht="13.5" customHeight="1" x14ac:dyDescent="0.2">
      <c r="A23" s="165">
        <v>2011</v>
      </c>
      <c r="B23" s="88">
        <v>2.0745117061387353</v>
      </c>
      <c r="C23" s="88">
        <v>5.5088564758586411</v>
      </c>
      <c r="D23" s="88">
        <v>1.7566327504092202E-2</v>
      </c>
      <c r="E23" s="88">
        <v>0.60002258128351815</v>
      </c>
      <c r="F23" s="88">
        <v>4.5897676178757745E-4</v>
      </c>
      <c r="G23" s="88">
        <v>0.15190236497037907</v>
      </c>
      <c r="H23" s="88">
        <v>7.3964856478258886E-2</v>
      </c>
      <c r="I23" s="88">
        <v>0.5127777366654932</v>
      </c>
      <c r="J23" s="88">
        <v>4.7553584462686039E-4</v>
      </c>
      <c r="K23" s="88">
        <v>0.11004231596821361</v>
      </c>
      <c r="L23" s="88">
        <v>1.8081905356887081E-3</v>
      </c>
      <c r="M23" s="88">
        <v>1.1583486795115103E-2</v>
      </c>
      <c r="N23" s="162">
        <v>2.1687855932631894</v>
      </c>
      <c r="O23" s="162">
        <v>6.8951849615413607</v>
      </c>
    </row>
    <row r="24" spans="1:15" s="9" customFormat="1" ht="13.5" customHeight="1" x14ac:dyDescent="0.2">
      <c r="A24" s="165">
        <v>2012</v>
      </c>
      <c r="B24" s="88">
        <v>3.323610633084602</v>
      </c>
      <c r="C24" s="88">
        <v>6.743484471110671</v>
      </c>
      <c r="D24" s="88">
        <v>1.7008915399168049E-2</v>
      </c>
      <c r="E24" s="88">
        <v>0.48651450220455178</v>
      </c>
      <c r="F24" s="88">
        <v>7.3456722960470159E-5</v>
      </c>
      <c r="G24" s="88">
        <v>0.16138986267244917</v>
      </c>
      <c r="H24" s="88">
        <v>3.0659382332724978E-2</v>
      </c>
      <c r="I24" s="88">
        <v>0.64783548673884306</v>
      </c>
      <c r="J24" s="88">
        <v>4.6075244244536982E-4</v>
      </c>
      <c r="K24" s="88">
        <v>0.10401501893161605</v>
      </c>
      <c r="L24" s="88">
        <v>4.2276620923557796E-4</v>
      </c>
      <c r="M24" s="88">
        <v>1.8214247676984666E-2</v>
      </c>
      <c r="N24" s="162">
        <v>3.3722359061911367</v>
      </c>
      <c r="O24" s="162">
        <v>8.1614535893351139</v>
      </c>
    </row>
    <row r="25" spans="1:15" s="9" customFormat="1" ht="13.5" customHeight="1" x14ac:dyDescent="0.2">
      <c r="A25" s="165">
        <v>2013</v>
      </c>
      <c r="B25" s="88">
        <v>4.8301505848798438</v>
      </c>
      <c r="C25" s="88">
        <v>6.6940902908963293</v>
      </c>
      <c r="D25" s="88">
        <v>2.0892706414820082E-2</v>
      </c>
      <c r="E25" s="88">
        <v>0.43440732109738178</v>
      </c>
      <c r="F25" s="88">
        <v>3.3789325793719615E-4</v>
      </c>
      <c r="G25" s="88">
        <v>0.150082760848396</v>
      </c>
      <c r="H25" s="88">
        <v>0.11511513419613088</v>
      </c>
      <c r="I25" s="88">
        <v>0.70491443909379625</v>
      </c>
      <c r="J25" s="88">
        <v>8.1755621444584844E-5</v>
      </c>
      <c r="K25" s="88">
        <v>0.10826977718249667</v>
      </c>
      <c r="L25" s="88">
        <v>1.4451629835800501E-3</v>
      </c>
      <c r="M25" s="88">
        <v>1.5579222710834457E-2</v>
      </c>
      <c r="N25" s="162">
        <v>4.9680232373537567</v>
      </c>
      <c r="O25" s="162">
        <v>8.1073438118292334</v>
      </c>
    </row>
    <row r="26" spans="1:15" s="9" customFormat="1" ht="13.5" customHeight="1" x14ac:dyDescent="0.2">
      <c r="A26" s="165">
        <v>2014</v>
      </c>
      <c r="B26" s="88">
        <v>2.8278798151837323</v>
      </c>
      <c r="C26" s="88">
        <v>6.7192496621809497</v>
      </c>
      <c r="D26" s="88">
        <v>1.9486258886481291E-2</v>
      </c>
      <c r="E26" s="88">
        <v>0.45450805913308157</v>
      </c>
      <c r="F26" s="88">
        <v>3.7243267689134475E-4</v>
      </c>
      <c r="G26" s="88">
        <v>0.1372966293365426</v>
      </c>
      <c r="H26" s="88">
        <v>6.1480736799542426E-2</v>
      </c>
      <c r="I26" s="88">
        <v>0.67216627695812958</v>
      </c>
      <c r="J26" s="88">
        <v>2.5021802346059238E-4</v>
      </c>
      <c r="K26" s="88">
        <v>0.11968544717178167</v>
      </c>
      <c r="L26" s="88">
        <v>1.5509533859501318E-3</v>
      </c>
      <c r="M26" s="88">
        <v>1.4768085186008213E-2</v>
      </c>
      <c r="N26" s="162">
        <v>2.9110204149560581</v>
      </c>
      <c r="O26" s="162">
        <v>8.1176741599664943</v>
      </c>
    </row>
    <row r="27" spans="1:15" s="9" customFormat="1" ht="13.5" customHeight="1" x14ac:dyDescent="0.2">
      <c r="A27" s="165">
        <v>2015</v>
      </c>
      <c r="B27" s="88">
        <v>1.9536865378862629</v>
      </c>
      <c r="C27" s="88">
        <v>4.2905816548956635</v>
      </c>
      <c r="D27" s="88">
        <v>1.8666440214021692E-2</v>
      </c>
      <c r="E27" s="88">
        <v>0.43845619437117672</v>
      </c>
      <c r="F27" s="88">
        <v>3.9839074951207495E-4</v>
      </c>
      <c r="G27" s="88">
        <v>0.15064580331986446</v>
      </c>
      <c r="H27" s="88">
        <v>6.4620543872890943E-2</v>
      </c>
      <c r="I27" s="88">
        <v>0.72580362442787061</v>
      </c>
      <c r="J27" s="88">
        <v>2.7172607029233773E-4</v>
      </c>
      <c r="K27" s="88">
        <v>0.11745669271059032</v>
      </c>
      <c r="L27" s="88">
        <v>2.9259392097794701E-3</v>
      </c>
      <c r="M27" s="88">
        <v>2.061815141014928E-2</v>
      </c>
      <c r="N27" s="162">
        <v>2.04056957800276</v>
      </c>
      <c r="O27" s="162">
        <v>5.7435621211353141</v>
      </c>
    </row>
    <row r="28" spans="1:15" s="9" customFormat="1" ht="13.5" customHeight="1" x14ac:dyDescent="0.2">
      <c r="A28" s="165">
        <v>2016</v>
      </c>
      <c r="B28" s="88">
        <v>1.3783864530812679</v>
      </c>
      <c r="C28" s="88">
        <v>3.0579583347843418</v>
      </c>
      <c r="D28" s="88">
        <v>1.9273049569939499E-2</v>
      </c>
      <c r="E28" s="88">
        <v>0.52657817655215622</v>
      </c>
      <c r="F28" s="88">
        <v>4.2588169170012418E-4</v>
      </c>
      <c r="G28" s="88">
        <v>0.15973360915725648</v>
      </c>
      <c r="H28" s="88">
        <v>6.1070532442329371E-2</v>
      </c>
      <c r="I28" s="88">
        <v>0.43726496671641851</v>
      </c>
      <c r="J28" s="88">
        <v>5.5968888508360441E-4</v>
      </c>
      <c r="K28" s="88">
        <v>0.13056513153058044</v>
      </c>
      <c r="L28" s="88">
        <v>1.4727353162307737E-3</v>
      </c>
      <c r="M28" s="88">
        <v>1.6751134688381492E-2</v>
      </c>
      <c r="N28" s="162">
        <v>1.4611883409865511</v>
      </c>
      <c r="O28" s="162">
        <v>4.3288513534291351</v>
      </c>
    </row>
    <row r="29" spans="1:15" s="9" customFormat="1" ht="13.5" customHeight="1" x14ac:dyDescent="0.2">
      <c r="A29" s="165">
        <v>2017</v>
      </c>
      <c r="B29" s="88">
        <v>0.42154860470347233</v>
      </c>
      <c r="C29" s="88">
        <v>3.3050228370910997</v>
      </c>
      <c r="D29" s="88">
        <v>2.253306089699016E-2</v>
      </c>
      <c r="E29" s="88">
        <v>0.49356356501007936</v>
      </c>
      <c r="F29" s="88">
        <v>3.9428040889032931E-4</v>
      </c>
      <c r="G29" s="88">
        <v>0.16872157806751123</v>
      </c>
      <c r="H29" s="88">
        <v>6.257940299012843E-2</v>
      </c>
      <c r="I29" s="88">
        <v>0.33375005851513112</v>
      </c>
      <c r="J29" s="88">
        <v>6.0049267100484804E-4</v>
      </c>
      <c r="K29" s="88">
        <v>0.10426211263214476</v>
      </c>
      <c r="L29" s="88">
        <v>7.4689722476512259E-4</v>
      </c>
      <c r="M29" s="88">
        <v>1.0926272785051951E-2</v>
      </c>
      <c r="N29" s="162">
        <v>0.50840273889525112</v>
      </c>
      <c r="O29" s="162">
        <v>4.4162464241010184</v>
      </c>
    </row>
    <row r="30" spans="1:15" s="9" customFormat="1" ht="13.5" customHeight="1" x14ac:dyDescent="0.2">
      <c r="A30" s="166">
        <v>2018</v>
      </c>
      <c r="B30" s="157">
        <v>1.2954826821367731</v>
      </c>
      <c r="C30" s="157">
        <v>2.65808071971782</v>
      </c>
      <c r="D30" s="157">
        <v>1.999705917681225E-2</v>
      </c>
      <c r="E30" s="157">
        <v>0.44669105639399698</v>
      </c>
      <c r="F30" s="157">
        <v>7.7702463748564648E-4</v>
      </c>
      <c r="G30" s="157">
        <v>0.16674050575145191</v>
      </c>
      <c r="H30" s="157">
        <v>5.6027328729484842E-2</v>
      </c>
      <c r="I30" s="157">
        <v>0.32656616662079735</v>
      </c>
      <c r="J30" s="157">
        <v>8.2614531321650311E-4</v>
      </c>
      <c r="K30" s="157">
        <v>0.10493905581267342</v>
      </c>
      <c r="L30" s="157">
        <v>1.0443228649979403E-3</v>
      </c>
      <c r="M30" s="157">
        <v>8.010957386459374E-3</v>
      </c>
      <c r="N30" s="159">
        <v>1.3741545628587701</v>
      </c>
      <c r="O30" s="159">
        <v>3.711028461683199</v>
      </c>
    </row>
    <row r="31" spans="1:15" s="9" customFormat="1" ht="15.75" customHeight="1" x14ac:dyDescent="0.2">
      <c r="A31" s="152" t="s">
        <v>383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</row>
  </sheetData>
  <mergeCells count="7">
    <mergeCell ref="N10:O10"/>
    <mergeCell ref="B10:C10"/>
    <mergeCell ref="D10:E10"/>
    <mergeCell ref="F10:G10"/>
    <mergeCell ref="H10:I10"/>
    <mergeCell ref="J10:K10"/>
    <mergeCell ref="L10:M10"/>
  </mergeCells>
  <conditionalFormatting sqref="L12:M13">
    <cfRule type="cellIs" dxfId="88" priority="1" operator="between">
      <formula>9999</formula>
      <formula>-9999</formula>
    </cfRule>
  </conditionalFormatting>
  <hyperlinks>
    <hyperlink ref="A5" location="Índice!A85" display="Índice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P30"/>
  <sheetViews>
    <sheetView showGridLines="0" zoomScale="120" zoomScaleNormal="120" zoomScalePageLayoutView="120" workbookViewId="0">
      <selection activeCell="A5" sqref="A5"/>
    </sheetView>
  </sheetViews>
  <sheetFormatPr defaultColWidth="8.85546875" defaultRowHeight="13.5" x14ac:dyDescent="0.25"/>
  <cols>
    <col min="1" max="1" width="26.140625" style="3" customWidth="1"/>
    <col min="2" max="5" width="9.7109375" style="9" customWidth="1"/>
    <col min="6" max="8" width="9.7109375" style="15" customWidth="1"/>
    <col min="9" max="9" width="0.7109375" style="9" customWidth="1"/>
    <col min="10" max="13" width="9.7109375" style="9" customWidth="1"/>
    <col min="14" max="16" width="9.7109375" style="15" customWidth="1"/>
    <col min="17" max="16384" width="8.85546875" style="2"/>
  </cols>
  <sheetData>
    <row r="1" spans="1:16" s="17" customFormat="1" ht="12.75" x14ac:dyDescent="0.2"/>
    <row r="2" spans="1:16" s="17" customFormat="1" ht="12.75" x14ac:dyDescent="0.2"/>
    <row r="3" spans="1:16" s="17" customFormat="1" ht="12.75" x14ac:dyDescent="0.2"/>
    <row r="4" spans="1:16" s="17" customFormat="1" ht="12.75" x14ac:dyDescent="0.2"/>
    <row r="5" spans="1:16" s="17" customFormat="1" ht="12.75" x14ac:dyDescent="0.2">
      <c r="A5" s="147" t="s">
        <v>203</v>
      </c>
    </row>
    <row r="6" spans="1:16" s="17" customFormat="1" ht="18.75" x14ac:dyDescent="0.3">
      <c r="A6" s="26" t="s">
        <v>201</v>
      </c>
    </row>
    <row r="7" spans="1:16" s="17" customFormat="1" ht="12.75" x14ac:dyDescent="0.2"/>
    <row r="8" spans="1:16" s="17" customFormat="1" ht="18" customHeight="1" x14ac:dyDescent="0.2">
      <c r="A8" s="155" t="s">
        <v>367</v>
      </c>
    </row>
    <row r="9" spans="1:16" s="17" customFormat="1" ht="18" customHeight="1" x14ac:dyDescent="0.2">
      <c r="A9" s="222" t="s">
        <v>384</v>
      </c>
    </row>
    <row r="10" spans="1:16" s="9" customFormat="1" ht="22.5" customHeight="1" x14ac:dyDescent="0.2">
      <c r="A10" s="152"/>
      <c r="B10" s="345">
        <v>2017</v>
      </c>
      <c r="C10" s="345"/>
      <c r="D10" s="345"/>
      <c r="E10" s="345"/>
      <c r="F10" s="345"/>
      <c r="G10" s="345"/>
      <c r="H10" s="345"/>
      <c r="I10" s="151"/>
      <c r="J10" s="345">
        <v>2018</v>
      </c>
      <c r="K10" s="345"/>
      <c r="L10" s="345"/>
      <c r="M10" s="345"/>
      <c r="N10" s="345"/>
      <c r="O10" s="345"/>
      <c r="P10" s="345"/>
    </row>
    <row r="11" spans="1:16" s="9" customFormat="1" ht="22.5" x14ac:dyDescent="0.2">
      <c r="A11" s="153"/>
      <c r="B11" s="163" t="s">
        <v>334</v>
      </c>
      <c r="C11" s="257" t="s">
        <v>335</v>
      </c>
      <c r="D11" s="257" t="s">
        <v>347</v>
      </c>
      <c r="E11" s="257" t="s">
        <v>348</v>
      </c>
      <c r="F11" s="163" t="s">
        <v>402</v>
      </c>
      <c r="G11" s="257" t="s">
        <v>350</v>
      </c>
      <c r="H11" s="164" t="s">
        <v>375</v>
      </c>
      <c r="I11" s="150"/>
      <c r="J11" s="163" t="s">
        <v>334</v>
      </c>
      <c r="K11" s="163" t="s">
        <v>335</v>
      </c>
      <c r="L11" s="163" t="s">
        <v>347</v>
      </c>
      <c r="M11" s="257" t="s">
        <v>348</v>
      </c>
      <c r="N11" s="163" t="s">
        <v>402</v>
      </c>
      <c r="O11" s="163" t="s">
        <v>350</v>
      </c>
      <c r="P11" s="164" t="s">
        <v>375</v>
      </c>
    </row>
    <row r="12" spans="1:16" s="9" customFormat="1" ht="13.5" customHeight="1" x14ac:dyDescent="0.2">
      <c r="A12" s="152" t="s">
        <v>385</v>
      </c>
      <c r="B12" s="88">
        <v>282.07653499999998</v>
      </c>
      <c r="C12" s="88">
        <v>38.871394000000002</v>
      </c>
      <c r="D12" s="88">
        <v>7.3346260000000001</v>
      </c>
      <c r="E12" s="88">
        <v>9.7187669999999997</v>
      </c>
      <c r="F12" s="88">
        <v>12.28688</v>
      </c>
      <c r="G12" s="88">
        <v>0.89119800000000005</v>
      </c>
      <c r="H12" s="162">
        <v>351.17939999999999</v>
      </c>
      <c r="I12" s="88"/>
      <c r="J12" s="88">
        <v>216.91623999999999</v>
      </c>
      <c r="K12" s="88">
        <v>37.591920000000002</v>
      </c>
      <c r="L12" s="88">
        <v>7.0788320000000002</v>
      </c>
      <c r="M12" s="88">
        <v>9.3664339999999999</v>
      </c>
      <c r="N12" s="88">
        <v>12.362242</v>
      </c>
      <c r="O12" s="88">
        <v>0.59664399999999995</v>
      </c>
      <c r="P12" s="162">
        <v>283.91231199999999</v>
      </c>
    </row>
    <row r="13" spans="1:16" s="9" customFormat="1" ht="13.5" customHeight="1" x14ac:dyDescent="0.2">
      <c r="A13" s="152" t="s">
        <v>386</v>
      </c>
      <c r="B13" s="88">
        <v>196.27478199999999</v>
      </c>
      <c r="C13" s="88">
        <v>35.675280000000001</v>
      </c>
      <c r="D13" s="88">
        <v>16.555924000000001</v>
      </c>
      <c r="E13" s="88">
        <v>16.159911000000001</v>
      </c>
      <c r="F13" s="88">
        <v>11.273255000000001</v>
      </c>
      <c r="G13" s="88">
        <v>2.053922</v>
      </c>
      <c r="H13" s="162">
        <v>277.99307400000004</v>
      </c>
      <c r="I13" s="88"/>
      <c r="J13" s="88">
        <v>166.70558299999999</v>
      </c>
      <c r="K13" s="88">
        <v>36.470477000000002</v>
      </c>
      <c r="L13" s="88">
        <v>16.777100000000001</v>
      </c>
      <c r="M13" s="88">
        <v>16.854222</v>
      </c>
      <c r="N13" s="88">
        <v>12.288798</v>
      </c>
      <c r="O13" s="88">
        <v>2.2357480000000001</v>
      </c>
      <c r="P13" s="162">
        <v>251.331928</v>
      </c>
    </row>
    <row r="14" spans="1:16" s="9" customFormat="1" ht="13.5" customHeight="1" x14ac:dyDescent="0.2">
      <c r="A14" s="152" t="s">
        <v>387</v>
      </c>
      <c r="B14" s="88">
        <v>19.761323000000001</v>
      </c>
      <c r="C14" s="88">
        <v>2.5694499999999998</v>
      </c>
      <c r="D14" s="88">
        <v>38.123413999999997</v>
      </c>
      <c r="E14" s="88">
        <v>2.1071939999999998</v>
      </c>
      <c r="F14" s="88">
        <v>0.81460399999999999</v>
      </c>
      <c r="G14" s="88">
        <v>1.7597999999999999E-2</v>
      </c>
      <c r="H14" s="162">
        <v>63.393583</v>
      </c>
      <c r="I14" s="88"/>
      <c r="J14" s="88">
        <v>16.66311</v>
      </c>
      <c r="K14" s="88">
        <v>2.6180050000000001</v>
      </c>
      <c r="L14" s="88">
        <v>39.178168999999997</v>
      </c>
      <c r="M14" s="88">
        <v>2.4239850000000001</v>
      </c>
      <c r="N14" s="88">
        <v>1.1926110000000001</v>
      </c>
      <c r="O14" s="88">
        <v>1.4100000000000001E-4</v>
      </c>
      <c r="P14" s="162">
        <v>62.076020999999997</v>
      </c>
    </row>
    <row r="15" spans="1:16" s="9" customFormat="1" ht="13.5" customHeight="1" x14ac:dyDescent="0.2">
      <c r="A15" s="152" t="s">
        <v>388</v>
      </c>
      <c r="B15" s="88">
        <v>206.247818</v>
      </c>
      <c r="C15" s="88">
        <v>22.803982999999999</v>
      </c>
      <c r="D15" s="88">
        <v>2.3846180000000001</v>
      </c>
      <c r="E15" s="88">
        <v>21.119437999999999</v>
      </c>
      <c r="F15" s="88">
        <v>4.3622550000000002</v>
      </c>
      <c r="G15" s="88">
        <v>0.40914499999999998</v>
      </c>
      <c r="H15" s="162">
        <v>257.32725699999997</v>
      </c>
      <c r="I15" s="88"/>
      <c r="J15" s="88">
        <v>181.76302899999999</v>
      </c>
      <c r="K15" s="88">
        <v>25.081665000000001</v>
      </c>
      <c r="L15" s="88">
        <v>3.3780019999999999</v>
      </c>
      <c r="M15" s="88">
        <v>25.905508000000001</v>
      </c>
      <c r="N15" s="88">
        <v>4.7499459999999996</v>
      </c>
      <c r="O15" s="88">
        <v>0.20464599999999999</v>
      </c>
      <c r="P15" s="162">
        <v>241.082796</v>
      </c>
    </row>
    <row r="16" spans="1:16" s="9" customFormat="1" ht="13.5" customHeight="1" x14ac:dyDescent="0.2">
      <c r="A16" s="152" t="s">
        <v>389</v>
      </c>
      <c r="B16" s="88">
        <v>112.937933</v>
      </c>
      <c r="C16" s="88">
        <v>12.774556</v>
      </c>
      <c r="D16" s="88">
        <v>1.542737</v>
      </c>
      <c r="E16" s="88">
        <v>9.3194710000000001</v>
      </c>
      <c r="F16" s="88">
        <v>2.2866460000000002</v>
      </c>
      <c r="G16" s="88">
        <v>7.8086000000000003E-2</v>
      </c>
      <c r="H16" s="162">
        <v>138.93942900000002</v>
      </c>
      <c r="I16" s="88"/>
      <c r="J16" s="88">
        <v>90.997868999999994</v>
      </c>
      <c r="K16" s="88">
        <v>13.852537999999999</v>
      </c>
      <c r="L16" s="88">
        <v>2.5252729999999999</v>
      </c>
      <c r="M16" s="88">
        <v>9.2771699999999999</v>
      </c>
      <c r="N16" s="88">
        <v>2.5290279999999998</v>
      </c>
      <c r="O16" s="88">
        <v>7.6768000000000003E-2</v>
      </c>
      <c r="P16" s="162">
        <v>119.25864599999998</v>
      </c>
    </row>
    <row r="17" spans="1:16" s="9" customFormat="1" ht="13.5" customHeight="1" x14ac:dyDescent="0.2">
      <c r="A17" s="152" t="s">
        <v>390</v>
      </c>
      <c r="B17" s="88">
        <v>5.5970839999999997</v>
      </c>
      <c r="C17" s="88">
        <v>1.4951289999999999</v>
      </c>
      <c r="D17" s="88">
        <v>2.5711999999999999E-2</v>
      </c>
      <c r="E17" s="88">
        <v>0.41816500000000001</v>
      </c>
      <c r="F17" s="88">
        <v>7.0638000000000006E-2</v>
      </c>
      <c r="G17" s="88">
        <v>4.5630000000000002E-3</v>
      </c>
      <c r="H17" s="162">
        <v>7.6112909999999996</v>
      </c>
      <c r="I17" s="88"/>
      <c r="J17" s="88">
        <v>4.6876199999999999</v>
      </c>
      <c r="K17" s="88">
        <v>1.466089</v>
      </c>
      <c r="L17" s="88">
        <v>1.7062000000000001E-2</v>
      </c>
      <c r="M17" s="88">
        <v>0.59454499999999999</v>
      </c>
      <c r="N17" s="88">
        <v>0.125304</v>
      </c>
      <c r="O17" s="88">
        <v>9.5600000000000004E-4</v>
      </c>
      <c r="P17" s="162">
        <v>6.8915760000000006</v>
      </c>
    </row>
    <row r="18" spans="1:16" s="9" customFormat="1" ht="13.5" customHeight="1" x14ac:dyDescent="0.2">
      <c r="A18" s="152" t="s">
        <v>391</v>
      </c>
      <c r="B18" s="88">
        <v>13.498271000000001</v>
      </c>
      <c r="C18" s="88">
        <v>5.5717100000000004</v>
      </c>
      <c r="D18" s="88">
        <v>0.35713699999999998</v>
      </c>
      <c r="E18" s="88">
        <v>1.8118399999999999</v>
      </c>
      <c r="F18" s="88">
        <v>1.0217909999999999</v>
      </c>
      <c r="G18" s="88">
        <v>2.2785E-2</v>
      </c>
      <c r="H18" s="162">
        <v>22.283534000000003</v>
      </c>
      <c r="I18" s="88"/>
      <c r="J18" s="88">
        <v>14.253854</v>
      </c>
      <c r="K18" s="88">
        <v>5.4703480000000004</v>
      </c>
      <c r="L18" s="88">
        <v>1.094676</v>
      </c>
      <c r="M18" s="88">
        <v>1.1085609999999999</v>
      </c>
      <c r="N18" s="88">
        <v>0.16814799999999999</v>
      </c>
      <c r="O18" s="88">
        <v>0.197239</v>
      </c>
      <c r="P18" s="162">
        <v>22.292825999999998</v>
      </c>
    </row>
    <row r="19" spans="1:16" s="9" customFormat="1" ht="13.5" customHeight="1" x14ac:dyDescent="0.2">
      <c r="A19" s="152" t="s">
        <v>392</v>
      </c>
      <c r="B19" s="88">
        <v>54.238833999999997</v>
      </c>
      <c r="C19" s="88">
        <v>7.364268</v>
      </c>
      <c r="D19" s="88">
        <v>0.51520699999999997</v>
      </c>
      <c r="E19" s="88">
        <v>16.604904999999999</v>
      </c>
      <c r="F19" s="88">
        <v>0.83390299999999995</v>
      </c>
      <c r="G19" s="88">
        <v>0.87285000000000001</v>
      </c>
      <c r="H19" s="162">
        <v>80.429967000000005</v>
      </c>
      <c r="I19" s="88"/>
      <c r="J19" s="88">
        <v>51.407378999999999</v>
      </c>
      <c r="K19" s="88">
        <v>8.3357989999999997</v>
      </c>
      <c r="L19" s="88">
        <v>1.7296309999999999</v>
      </c>
      <c r="M19" s="88">
        <v>14.995174</v>
      </c>
      <c r="N19" s="88">
        <v>2.2619910000000001</v>
      </c>
      <c r="O19" s="88">
        <v>0.29242600000000002</v>
      </c>
      <c r="P19" s="162">
        <v>79.022400000000005</v>
      </c>
    </row>
    <row r="20" spans="1:16" s="9" customFormat="1" ht="13.5" customHeight="1" x14ac:dyDescent="0.2">
      <c r="A20" s="152" t="s">
        <v>393</v>
      </c>
      <c r="B20" s="88">
        <v>23.204344999999996</v>
      </c>
      <c r="C20" s="88">
        <v>4.644361</v>
      </c>
      <c r="D20" s="88">
        <v>0.34653800000000001</v>
      </c>
      <c r="E20" s="88">
        <v>2.8172230000000003</v>
      </c>
      <c r="F20" s="88">
        <v>1.119642</v>
      </c>
      <c r="G20" s="88">
        <v>2.5052999999999999E-2</v>
      </c>
      <c r="H20" s="162">
        <v>32.157161999999992</v>
      </c>
      <c r="I20" s="88"/>
      <c r="J20" s="88">
        <v>19.023102999999995</v>
      </c>
      <c r="K20" s="88">
        <v>4.2543520000000008</v>
      </c>
      <c r="L20" s="88">
        <v>0.37472300000000003</v>
      </c>
      <c r="M20" s="88">
        <v>2.3466849999999999</v>
      </c>
      <c r="N20" s="88">
        <v>0.79403600000000008</v>
      </c>
      <c r="O20" s="88">
        <v>1.7727E-2</v>
      </c>
      <c r="P20" s="162">
        <v>26.810625999999996</v>
      </c>
    </row>
    <row r="21" spans="1:16" s="9" customFormat="1" ht="13.5" customHeight="1" x14ac:dyDescent="0.2">
      <c r="A21" s="152" t="s">
        <v>394</v>
      </c>
      <c r="B21" s="88">
        <v>24.108477000000001</v>
      </c>
      <c r="C21" s="88">
        <v>2.5671620000000002</v>
      </c>
      <c r="D21" s="88">
        <v>0.262826</v>
      </c>
      <c r="E21" s="88">
        <v>2.1999300000000002</v>
      </c>
      <c r="F21" s="88">
        <v>0.37936199999999998</v>
      </c>
      <c r="G21" s="88">
        <v>1.9724999999999999E-2</v>
      </c>
      <c r="H21" s="162">
        <v>29.537482000000004</v>
      </c>
      <c r="I21" s="88"/>
      <c r="J21" s="88">
        <v>18.502393000000001</v>
      </c>
      <c r="K21" s="88">
        <v>3.172272</v>
      </c>
      <c r="L21" s="88">
        <v>0.26282899999999998</v>
      </c>
      <c r="M21" s="88">
        <v>1.55708</v>
      </c>
      <c r="N21" s="88">
        <v>0.64217800000000003</v>
      </c>
      <c r="O21" s="88">
        <v>5.8539999999999998E-3</v>
      </c>
      <c r="P21" s="162">
        <v>24.142606000000001</v>
      </c>
    </row>
    <row r="22" spans="1:16" s="9" customFormat="1" ht="13.5" customHeight="1" x14ac:dyDescent="0.2">
      <c r="A22" s="152" t="s">
        <v>395</v>
      </c>
      <c r="B22" s="88">
        <v>18.298242999999999</v>
      </c>
      <c r="C22" s="88">
        <v>1.0758589999999999</v>
      </c>
      <c r="D22" s="88">
        <v>7.1054000000000006E-2</v>
      </c>
      <c r="E22" s="88">
        <v>1.1871689999999999</v>
      </c>
      <c r="F22" s="88">
        <v>0.29135699999999998</v>
      </c>
      <c r="G22" s="88">
        <v>5.2599999999999999E-4</v>
      </c>
      <c r="H22" s="162">
        <v>20.924208000000004</v>
      </c>
      <c r="I22" s="88"/>
      <c r="J22" s="88">
        <v>13.613505999999999</v>
      </c>
      <c r="K22" s="88">
        <v>1.394987</v>
      </c>
      <c r="L22" s="88">
        <v>5.4302999999999997E-2</v>
      </c>
      <c r="M22" s="88">
        <v>1.9114599999999999</v>
      </c>
      <c r="N22" s="88">
        <v>0.24596699999999999</v>
      </c>
      <c r="O22" s="128" t="s">
        <v>177</v>
      </c>
      <c r="P22" s="162">
        <v>17.220223000000001</v>
      </c>
    </row>
    <row r="23" spans="1:16" s="9" customFormat="1" ht="13.5" customHeight="1" x14ac:dyDescent="0.2">
      <c r="A23" s="152" t="s">
        <v>396</v>
      </c>
      <c r="B23" s="88">
        <v>54.983652999999997</v>
      </c>
      <c r="C23" s="88">
        <v>21.122577</v>
      </c>
      <c r="D23" s="88">
        <v>8.2928560000000004</v>
      </c>
      <c r="E23" s="88">
        <v>7.4130549999999999</v>
      </c>
      <c r="F23" s="88">
        <v>2.4280390000000001</v>
      </c>
      <c r="G23" s="88">
        <v>7.7039999999999997E-2</v>
      </c>
      <c r="H23" s="162">
        <v>94.317219999999992</v>
      </c>
      <c r="I23" s="88"/>
      <c r="J23" s="88">
        <v>53.042945000000003</v>
      </c>
      <c r="K23" s="88">
        <v>21.448561999999999</v>
      </c>
      <c r="L23" s="88">
        <v>6.384163</v>
      </c>
      <c r="M23" s="88">
        <v>5.8219709999999996</v>
      </c>
      <c r="N23" s="88">
        <v>1.3784190000000001</v>
      </c>
      <c r="O23" s="88">
        <v>3.2392999999999998E-2</v>
      </c>
      <c r="P23" s="162">
        <v>88.108452999999997</v>
      </c>
    </row>
    <row r="24" spans="1:16" s="9" customFormat="1" ht="13.5" customHeight="1" x14ac:dyDescent="0.2">
      <c r="A24" s="152" t="s">
        <v>397</v>
      </c>
      <c r="B24" s="88">
        <v>151.29887500000001</v>
      </c>
      <c r="C24" s="88">
        <v>30.927696999999998</v>
      </c>
      <c r="D24" s="88">
        <v>2.6495929999999999</v>
      </c>
      <c r="E24" s="88">
        <v>18.94595</v>
      </c>
      <c r="F24" s="88">
        <v>3.9094929999999999</v>
      </c>
      <c r="G24" s="88">
        <v>0.12001100000000001</v>
      </c>
      <c r="H24" s="162">
        <v>207.85161900000003</v>
      </c>
      <c r="I24" s="88"/>
      <c r="J24" s="88">
        <v>138.07913099999999</v>
      </c>
      <c r="K24" s="88">
        <v>28.907530000000001</v>
      </c>
      <c r="L24" s="88">
        <v>3.9410790000000002</v>
      </c>
      <c r="M24" s="88">
        <v>16.592525999999999</v>
      </c>
      <c r="N24" s="88">
        <v>4.2039590000000002</v>
      </c>
      <c r="O24" s="88">
        <v>4.0510999999999998E-2</v>
      </c>
      <c r="P24" s="162">
        <v>191.764736</v>
      </c>
    </row>
    <row r="25" spans="1:16" s="9" customFormat="1" ht="13.5" customHeight="1" x14ac:dyDescent="0.2">
      <c r="A25" s="152" t="s">
        <v>398</v>
      </c>
      <c r="B25" s="88">
        <v>437.14063700000003</v>
      </c>
      <c r="C25" s="88">
        <v>51.342343999999997</v>
      </c>
      <c r="D25" s="88">
        <v>7.4232860000000001</v>
      </c>
      <c r="E25" s="88">
        <v>53.225377999999999</v>
      </c>
      <c r="F25" s="88">
        <v>8.9749049999999997</v>
      </c>
      <c r="G25" s="88">
        <v>0.72454399999999997</v>
      </c>
      <c r="H25" s="162">
        <v>558.83109400000012</v>
      </c>
      <c r="I25" s="88"/>
      <c r="J25" s="88">
        <v>375.050296</v>
      </c>
      <c r="K25" s="88">
        <v>39.901544999999999</v>
      </c>
      <c r="L25" s="88">
        <v>7.0706550000000004</v>
      </c>
      <c r="M25" s="88">
        <v>57.625931000000001</v>
      </c>
      <c r="N25" s="88">
        <v>10.903542</v>
      </c>
      <c r="O25" s="88">
        <v>0.54703400000000002</v>
      </c>
      <c r="P25" s="162">
        <v>491.09900299999998</v>
      </c>
    </row>
    <row r="26" spans="1:16" s="9" customFormat="1" ht="13.5" customHeight="1" x14ac:dyDescent="0.2">
      <c r="A26" s="152" t="s">
        <v>399</v>
      </c>
      <c r="B26" s="88">
        <v>35.668863999999999</v>
      </c>
      <c r="C26" s="88">
        <v>11.117305</v>
      </c>
      <c r="D26" s="88">
        <v>2.812287</v>
      </c>
      <c r="E26" s="88">
        <v>2.705813</v>
      </c>
      <c r="F26" s="88">
        <v>2.009026</v>
      </c>
      <c r="G26" s="88">
        <v>0.42569600000000002</v>
      </c>
      <c r="H26" s="162">
        <v>54.738990999999999</v>
      </c>
      <c r="I26" s="88"/>
      <c r="J26" s="88">
        <v>33.334580000000003</v>
      </c>
      <c r="K26" s="88">
        <v>8.7688980000000001</v>
      </c>
      <c r="L26" s="88">
        <v>3.0643820000000002</v>
      </c>
      <c r="M26" s="88">
        <v>3.56399</v>
      </c>
      <c r="N26" s="88">
        <v>1.928005</v>
      </c>
      <c r="O26" s="88">
        <v>0.23222100000000001</v>
      </c>
      <c r="P26" s="162">
        <v>50.892076000000003</v>
      </c>
    </row>
    <row r="27" spans="1:16" s="9" customFormat="1" ht="13.5" customHeight="1" x14ac:dyDescent="0.2">
      <c r="A27" s="152" t="s">
        <v>400</v>
      </c>
      <c r="B27" s="88">
        <v>40.416086999999997</v>
      </c>
      <c r="C27" s="88">
        <v>4.9232259999999997</v>
      </c>
      <c r="D27" s="88">
        <v>0.24215200000000001</v>
      </c>
      <c r="E27" s="88">
        <v>3.8226559999999998</v>
      </c>
      <c r="F27" s="88">
        <v>0.57923000000000002</v>
      </c>
      <c r="G27" s="88">
        <v>6.3720000000000001E-3</v>
      </c>
      <c r="H27" s="162">
        <v>49.989722999999998</v>
      </c>
      <c r="I27" s="88"/>
      <c r="J27" s="88">
        <v>37.399856</v>
      </c>
      <c r="K27" s="88">
        <v>6.0204440000000004</v>
      </c>
      <c r="L27" s="88">
        <v>0.186805</v>
      </c>
      <c r="M27" s="88">
        <v>5.6080889999999997</v>
      </c>
      <c r="N27" s="88">
        <v>0.84940800000000005</v>
      </c>
      <c r="O27" s="88">
        <v>6.4400000000000004E-3</v>
      </c>
      <c r="P27" s="162">
        <v>50.071041999999991</v>
      </c>
    </row>
    <row r="28" spans="1:16" s="9" customFormat="1" ht="13.5" customHeight="1" x14ac:dyDescent="0.2">
      <c r="A28" s="152" t="s">
        <v>401</v>
      </c>
      <c r="B28" s="88">
        <v>110.47592400000001</v>
      </c>
      <c r="C28" s="88">
        <v>11.904323</v>
      </c>
      <c r="D28" s="88">
        <v>2.2470439999999998</v>
      </c>
      <c r="E28" s="88">
        <v>10.801190999999999</v>
      </c>
      <c r="F28" s="88">
        <v>3.7083189999999999</v>
      </c>
      <c r="G28" s="88">
        <v>0.156083</v>
      </c>
      <c r="H28" s="162">
        <v>139.29288399999999</v>
      </c>
      <c r="I28" s="88"/>
      <c r="J28" s="88">
        <v>82.959530000000001</v>
      </c>
      <c r="K28" s="88">
        <v>9.7398299999999995</v>
      </c>
      <c r="L28" s="88">
        <v>1.880118</v>
      </c>
      <c r="M28" s="88">
        <v>10.502648000000001</v>
      </c>
      <c r="N28" s="88">
        <v>3.163808</v>
      </c>
      <c r="O28" s="88">
        <v>7.7369999999999994E-2</v>
      </c>
      <c r="P28" s="162">
        <v>108.32330399999999</v>
      </c>
    </row>
    <row r="29" spans="1:16" s="9" customFormat="1" ht="18" customHeight="1" x14ac:dyDescent="0.2">
      <c r="A29" s="156" t="s">
        <v>375</v>
      </c>
      <c r="B29" s="159">
        <v>1786.2276850000001</v>
      </c>
      <c r="C29" s="159">
        <v>266.75062399999996</v>
      </c>
      <c r="D29" s="159">
        <v>91.187011000000012</v>
      </c>
      <c r="E29" s="159">
        <v>180.37805599999999</v>
      </c>
      <c r="F29" s="159">
        <v>56.349345</v>
      </c>
      <c r="G29" s="159">
        <v>5.9051969999999994</v>
      </c>
      <c r="H29" s="159">
        <v>2386.7979180000002</v>
      </c>
      <c r="I29" s="159"/>
      <c r="J29" s="159">
        <v>1514.4000240000003</v>
      </c>
      <c r="K29" s="159">
        <v>254.49526100000003</v>
      </c>
      <c r="L29" s="159">
        <v>94.997802000000007</v>
      </c>
      <c r="M29" s="159">
        <v>186.05597900000001</v>
      </c>
      <c r="N29" s="159">
        <v>59.787390000000002</v>
      </c>
      <c r="O29" s="159">
        <v>4.5641179999999997</v>
      </c>
      <c r="P29" s="159">
        <v>2114.3005739999999</v>
      </c>
    </row>
    <row r="30" spans="1:16" s="9" customFormat="1" ht="15.75" customHeight="1" x14ac:dyDescent="0.2">
      <c r="A30" s="152" t="s">
        <v>383</v>
      </c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</row>
  </sheetData>
  <mergeCells count="2">
    <mergeCell ref="J10:P10"/>
    <mergeCell ref="B10:H10"/>
  </mergeCells>
  <conditionalFormatting sqref="O22">
    <cfRule type="cellIs" dxfId="87" priority="1" operator="between">
      <formula>9999</formula>
      <formula>-9999</formula>
    </cfRule>
  </conditionalFormatting>
  <hyperlinks>
    <hyperlink ref="A5" location="Índice!A85" display="Índice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P30"/>
  <sheetViews>
    <sheetView showGridLines="0" zoomScale="120" zoomScaleNormal="120" zoomScalePageLayoutView="120" workbookViewId="0">
      <selection activeCell="A5" sqref="A5"/>
    </sheetView>
  </sheetViews>
  <sheetFormatPr defaultColWidth="8.85546875" defaultRowHeight="13.5" x14ac:dyDescent="0.25"/>
  <cols>
    <col min="1" max="1" width="26.140625" style="3" customWidth="1"/>
    <col min="2" max="5" width="9.7109375" style="9" customWidth="1"/>
    <col min="6" max="8" width="9.7109375" style="15" customWidth="1"/>
    <col min="9" max="9" width="0.7109375" style="9" customWidth="1"/>
    <col min="10" max="13" width="9.7109375" style="9" customWidth="1"/>
    <col min="14" max="16" width="9.7109375" style="15" customWidth="1"/>
    <col min="17" max="16384" width="8.85546875" style="2"/>
  </cols>
  <sheetData>
    <row r="1" spans="1:16" s="17" customFormat="1" ht="12.75" x14ac:dyDescent="0.2"/>
    <row r="2" spans="1:16" s="17" customFormat="1" ht="12.75" x14ac:dyDescent="0.2"/>
    <row r="3" spans="1:16" s="17" customFormat="1" ht="12.75" x14ac:dyDescent="0.2"/>
    <row r="4" spans="1:16" s="17" customFormat="1" ht="12.75" x14ac:dyDescent="0.2"/>
    <row r="5" spans="1:16" s="17" customFormat="1" ht="12.75" x14ac:dyDescent="0.2">
      <c r="A5" s="147" t="s">
        <v>203</v>
      </c>
    </row>
    <row r="6" spans="1:16" s="17" customFormat="1" ht="18.75" x14ac:dyDescent="0.3">
      <c r="A6" s="26" t="s">
        <v>201</v>
      </c>
    </row>
    <row r="7" spans="1:16" s="17" customFormat="1" ht="12.75" x14ac:dyDescent="0.2"/>
    <row r="8" spans="1:16" s="17" customFormat="1" ht="18" customHeight="1" x14ac:dyDescent="0.2">
      <c r="A8" s="155" t="s">
        <v>367</v>
      </c>
    </row>
    <row r="9" spans="1:16" s="17" customFormat="1" ht="18" customHeight="1" x14ac:dyDescent="0.2">
      <c r="A9" s="222" t="s">
        <v>403</v>
      </c>
    </row>
    <row r="10" spans="1:16" s="9" customFormat="1" ht="22.5" customHeight="1" x14ac:dyDescent="0.2">
      <c r="A10" s="152"/>
      <c r="B10" s="345">
        <v>2017</v>
      </c>
      <c r="C10" s="345"/>
      <c r="D10" s="345"/>
      <c r="E10" s="345"/>
      <c r="F10" s="345"/>
      <c r="G10" s="345"/>
      <c r="H10" s="345"/>
      <c r="I10" s="151"/>
      <c r="J10" s="345">
        <v>2018</v>
      </c>
      <c r="K10" s="345"/>
      <c r="L10" s="345"/>
      <c r="M10" s="345"/>
      <c r="N10" s="345"/>
      <c r="O10" s="345"/>
      <c r="P10" s="345"/>
    </row>
    <row r="11" spans="1:16" s="9" customFormat="1" ht="22.5" x14ac:dyDescent="0.2">
      <c r="A11" s="153"/>
      <c r="B11" s="163" t="s">
        <v>334</v>
      </c>
      <c r="C11" s="163" t="s">
        <v>335</v>
      </c>
      <c r="D11" s="163" t="s">
        <v>347</v>
      </c>
      <c r="E11" s="257" t="s">
        <v>348</v>
      </c>
      <c r="F11" s="163" t="s">
        <v>402</v>
      </c>
      <c r="G11" s="163" t="s">
        <v>350</v>
      </c>
      <c r="H11" s="164" t="s">
        <v>375</v>
      </c>
      <c r="I11" s="150"/>
      <c r="J11" s="163" t="s">
        <v>334</v>
      </c>
      <c r="K11" s="163" t="s">
        <v>335</v>
      </c>
      <c r="L11" s="163" t="s">
        <v>347</v>
      </c>
      <c r="M11" s="257" t="s">
        <v>348</v>
      </c>
      <c r="N11" s="163" t="s">
        <v>402</v>
      </c>
      <c r="O11" s="163" t="s">
        <v>350</v>
      </c>
      <c r="P11" s="164" t="s">
        <v>375</v>
      </c>
    </row>
    <row r="12" spans="1:16" s="9" customFormat="1" ht="13.5" customHeight="1" x14ac:dyDescent="0.2">
      <c r="A12" s="152" t="s">
        <v>385</v>
      </c>
      <c r="B12" s="88">
        <v>7.3710310000000003</v>
      </c>
      <c r="C12" s="88">
        <v>2.3369460000000002</v>
      </c>
      <c r="D12" s="88">
        <v>0.220577</v>
      </c>
      <c r="E12" s="88">
        <v>35.022385999999997</v>
      </c>
      <c r="F12" s="88">
        <v>5.5960000000000003E-3</v>
      </c>
      <c r="G12" s="88">
        <v>0.480823</v>
      </c>
      <c r="H12" s="162">
        <v>45.437358999999994</v>
      </c>
      <c r="I12" s="88"/>
      <c r="J12" s="88">
        <v>6.9510290000000001</v>
      </c>
      <c r="K12" s="88">
        <v>1.468113</v>
      </c>
      <c r="L12" s="88">
        <v>0.51978899999999995</v>
      </c>
      <c r="M12" s="88">
        <v>30.798067</v>
      </c>
      <c r="N12" s="88">
        <v>1.4478E-2</v>
      </c>
      <c r="O12" s="88">
        <v>0.71682000000000001</v>
      </c>
      <c r="P12" s="162">
        <v>40.468295999999995</v>
      </c>
    </row>
    <row r="13" spans="1:16" s="9" customFormat="1" ht="13.5" customHeight="1" x14ac:dyDescent="0.2">
      <c r="A13" s="152" t="s">
        <v>386</v>
      </c>
      <c r="B13" s="88">
        <v>0.93188099999999996</v>
      </c>
      <c r="C13" s="88">
        <v>0.14391300000000001</v>
      </c>
      <c r="D13" s="88">
        <v>1.6200000000000001E-4</v>
      </c>
      <c r="E13" s="88">
        <v>4.6083449999999999</v>
      </c>
      <c r="F13" s="88">
        <v>3.1576E-2</v>
      </c>
      <c r="G13" s="128" t="s">
        <v>177</v>
      </c>
      <c r="H13" s="162">
        <v>5.7158769999999999</v>
      </c>
      <c r="I13" s="88"/>
      <c r="J13" s="88">
        <v>1.6485399999999999</v>
      </c>
      <c r="K13" s="88">
        <v>0.96313199999999999</v>
      </c>
      <c r="L13" s="128" t="s">
        <v>177</v>
      </c>
      <c r="M13" s="88">
        <v>6.543005</v>
      </c>
      <c r="N13" s="128" t="s">
        <v>177</v>
      </c>
      <c r="O13" s="128" t="s">
        <v>177</v>
      </c>
      <c r="P13" s="162">
        <v>9.1546769999999995</v>
      </c>
    </row>
    <row r="14" spans="1:16" s="9" customFormat="1" ht="13.5" customHeight="1" x14ac:dyDescent="0.2">
      <c r="A14" s="152" t="s">
        <v>387</v>
      </c>
      <c r="B14" s="88">
        <v>253.14330100000001</v>
      </c>
      <c r="C14" s="88">
        <v>0.41897600000000002</v>
      </c>
      <c r="D14" s="128" t="s">
        <v>177</v>
      </c>
      <c r="E14" s="88">
        <v>2.2492000000000002E-2</v>
      </c>
      <c r="F14" s="128" t="s">
        <v>177</v>
      </c>
      <c r="G14" s="128" t="s">
        <v>177</v>
      </c>
      <c r="H14" s="162">
        <v>253.58476899999999</v>
      </c>
      <c r="I14" s="88"/>
      <c r="J14" s="88">
        <v>909.51452700000004</v>
      </c>
      <c r="K14" s="88">
        <v>0.30158200000000002</v>
      </c>
      <c r="L14" s="88">
        <v>1.6379999999999999E-3</v>
      </c>
      <c r="M14" s="88">
        <v>8.25E-4</v>
      </c>
      <c r="N14" s="128" t="s">
        <v>177</v>
      </c>
      <c r="O14" s="128" t="s">
        <v>177</v>
      </c>
      <c r="P14" s="162">
        <v>909.81857200000002</v>
      </c>
    </row>
    <row r="15" spans="1:16" s="9" customFormat="1" ht="13.5" customHeight="1" x14ac:dyDescent="0.2">
      <c r="A15" s="152" t="s">
        <v>388</v>
      </c>
      <c r="B15" s="88">
        <v>4.8443E-2</v>
      </c>
      <c r="C15" s="88">
        <v>6.8999999999999997E-5</v>
      </c>
      <c r="D15" s="128" t="s">
        <v>177</v>
      </c>
      <c r="E15" s="88">
        <v>3.5850000000000001E-3</v>
      </c>
      <c r="F15" s="128" t="s">
        <v>177</v>
      </c>
      <c r="G15" s="128" t="s">
        <v>177</v>
      </c>
      <c r="H15" s="162">
        <v>5.2096999999999997E-2</v>
      </c>
      <c r="I15" s="88"/>
      <c r="J15" s="88">
        <v>5.2529999999999999E-3</v>
      </c>
      <c r="K15" s="88">
        <v>1.279E-3</v>
      </c>
      <c r="L15" s="128" t="s">
        <v>177</v>
      </c>
      <c r="M15" s="88">
        <v>5.13E-4</v>
      </c>
      <c r="N15" s="88">
        <v>1.85E-4</v>
      </c>
      <c r="O15" s="128" t="s">
        <v>177</v>
      </c>
      <c r="P15" s="162">
        <v>7.2299999999999994E-3</v>
      </c>
    </row>
    <row r="16" spans="1:16" s="9" customFormat="1" ht="13.5" customHeight="1" x14ac:dyDescent="0.2">
      <c r="A16" s="152" t="s">
        <v>389</v>
      </c>
      <c r="B16" s="88">
        <v>0.22544</v>
      </c>
      <c r="C16" s="88">
        <v>4.0772999999999997E-2</v>
      </c>
      <c r="D16" s="128" t="s">
        <v>177</v>
      </c>
      <c r="E16" s="88">
        <v>0.18312600000000001</v>
      </c>
      <c r="F16" s="88">
        <v>2.47E-3</v>
      </c>
      <c r="G16" s="128" t="s">
        <v>177</v>
      </c>
      <c r="H16" s="162">
        <v>0.45180900000000002</v>
      </c>
      <c r="I16" s="88"/>
      <c r="J16" s="88">
        <v>0.28684599999999999</v>
      </c>
      <c r="K16" s="88">
        <v>3.4259999999999999E-2</v>
      </c>
      <c r="L16" s="88">
        <v>9.0000000000000006E-5</v>
      </c>
      <c r="M16" s="88">
        <v>3.3112000000000003E-2</v>
      </c>
      <c r="N16" s="128" t="s">
        <v>177</v>
      </c>
      <c r="O16" s="128" t="s">
        <v>177</v>
      </c>
      <c r="P16" s="162">
        <v>0.35430799999999996</v>
      </c>
    </row>
    <row r="17" spans="1:16" s="9" customFormat="1" ht="13.5" customHeight="1" x14ac:dyDescent="0.2">
      <c r="A17" s="152" t="s">
        <v>390</v>
      </c>
      <c r="B17" s="88">
        <v>6.0720000000000001E-3</v>
      </c>
      <c r="C17" s="88">
        <v>3.8699999999999997E-4</v>
      </c>
      <c r="D17" s="128" t="s">
        <v>177</v>
      </c>
      <c r="E17" s="88">
        <v>1.8808999999999999E-2</v>
      </c>
      <c r="F17" s="88">
        <v>1.1E-4</v>
      </c>
      <c r="G17" s="128" t="s">
        <v>177</v>
      </c>
      <c r="H17" s="162">
        <v>2.5377999999999998E-2</v>
      </c>
      <c r="I17" s="88"/>
      <c r="J17" s="88">
        <v>3.4129999999999998E-3</v>
      </c>
      <c r="K17" s="88">
        <v>0.112065</v>
      </c>
      <c r="L17" s="88">
        <v>6.3999999999999997E-5</v>
      </c>
      <c r="M17" s="88">
        <v>7.4493000000000004E-2</v>
      </c>
      <c r="N17" s="128" t="s">
        <v>177</v>
      </c>
      <c r="O17" s="88">
        <v>1.2E-4</v>
      </c>
      <c r="P17" s="162">
        <v>0.19015500000000002</v>
      </c>
    </row>
    <row r="18" spans="1:16" s="9" customFormat="1" ht="13.5" customHeight="1" x14ac:dyDescent="0.2">
      <c r="A18" s="152" t="s">
        <v>391</v>
      </c>
      <c r="B18" s="88">
        <v>4.4759919999999997</v>
      </c>
      <c r="C18" s="88">
        <v>8.0459999999999993E-3</v>
      </c>
      <c r="D18" s="128" t="s">
        <v>177</v>
      </c>
      <c r="E18" s="88">
        <v>0.148701</v>
      </c>
      <c r="F18" s="88">
        <v>2.5000000000000001E-5</v>
      </c>
      <c r="G18" s="128" t="s">
        <v>177</v>
      </c>
      <c r="H18" s="162">
        <v>4.6327639999999999</v>
      </c>
      <c r="I18" s="88"/>
      <c r="J18" s="88">
        <v>0.690326</v>
      </c>
      <c r="K18" s="88">
        <v>1.4999999999999999E-4</v>
      </c>
      <c r="L18" s="128" t="s">
        <v>177</v>
      </c>
      <c r="M18" s="88">
        <v>2.4916000000000001E-2</v>
      </c>
      <c r="N18" s="88">
        <v>2.1499999999999999E-4</v>
      </c>
      <c r="O18" s="128" t="s">
        <v>177</v>
      </c>
      <c r="P18" s="162">
        <v>0.71560699999999999</v>
      </c>
    </row>
    <row r="19" spans="1:16" s="9" customFormat="1" ht="13.5" customHeight="1" x14ac:dyDescent="0.2">
      <c r="A19" s="152" t="s">
        <v>392</v>
      </c>
      <c r="B19" s="88">
        <v>8.3029999999999996E-3</v>
      </c>
      <c r="C19" s="88">
        <v>4.4180000000000001E-3</v>
      </c>
      <c r="D19" s="88">
        <v>1.6699999999999999E-4</v>
      </c>
      <c r="E19" s="88">
        <v>3.7111999999999999E-2</v>
      </c>
      <c r="F19" s="88">
        <v>1.0900000000000001E-4</v>
      </c>
      <c r="G19" s="128" t="s">
        <v>177</v>
      </c>
      <c r="H19" s="162">
        <v>5.0109000000000001E-2</v>
      </c>
      <c r="I19" s="88"/>
      <c r="J19" s="88">
        <v>5.4159999999999998E-3</v>
      </c>
      <c r="K19" s="88">
        <v>2.055E-3</v>
      </c>
      <c r="L19" s="128" t="s">
        <v>177</v>
      </c>
      <c r="M19" s="88">
        <v>3.5149999999999999E-3</v>
      </c>
      <c r="N19" s="88">
        <v>3.0499999999999999E-4</v>
      </c>
      <c r="O19" s="88">
        <v>1.738E-3</v>
      </c>
      <c r="P19" s="162">
        <v>1.3028999999999999E-2</v>
      </c>
    </row>
    <row r="20" spans="1:16" s="9" customFormat="1" ht="13.5" customHeight="1" x14ac:dyDescent="0.2">
      <c r="A20" s="152" t="s">
        <v>393</v>
      </c>
      <c r="B20" s="88">
        <v>0.112634</v>
      </c>
      <c r="C20" s="88">
        <v>9.7550000000001802E-3</v>
      </c>
      <c r="D20" s="88">
        <v>2.2339999999999999E-3</v>
      </c>
      <c r="E20" s="88">
        <v>0.43835099999999999</v>
      </c>
      <c r="F20" s="88">
        <v>2.6600000000000001E-4</v>
      </c>
      <c r="G20" s="88">
        <v>1.0300000000000001E-3</v>
      </c>
      <c r="H20" s="162">
        <v>0.56427000000000016</v>
      </c>
      <c r="I20" s="88"/>
      <c r="J20" s="88">
        <v>0.66251099999999996</v>
      </c>
      <c r="K20" s="88">
        <v>1.6251999999999711E-2</v>
      </c>
      <c r="L20" s="88">
        <v>2.696E-3</v>
      </c>
      <c r="M20" s="88">
        <v>0.62293700000000007</v>
      </c>
      <c r="N20" s="88">
        <v>2.7000000000000001E-3</v>
      </c>
      <c r="O20" s="88">
        <v>3.9249999999999997E-3</v>
      </c>
      <c r="P20" s="162">
        <v>1.3110209999999995</v>
      </c>
    </row>
    <row r="21" spans="1:16" s="9" customFormat="1" ht="13.5" customHeight="1" x14ac:dyDescent="0.2">
      <c r="A21" s="152" t="s">
        <v>394</v>
      </c>
      <c r="B21" s="88">
        <v>3.2729999999999999E-3</v>
      </c>
      <c r="C21" s="88">
        <v>5.6303939999999999</v>
      </c>
      <c r="D21" s="88">
        <v>2.32E-4</v>
      </c>
      <c r="E21" s="88">
        <v>3.2780000000000001E-3</v>
      </c>
      <c r="F21" s="128" t="s">
        <v>177</v>
      </c>
      <c r="G21" s="88">
        <v>3.8999999999999999E-4</v>
      </c>
      <c r="H21" s="162">
        <v>5.6375669999999998</v>
      </c>
      <c r="I21" s="88"/>
      <c r="J21" s="88">
        <v>1.2204E-2</v>
      </c>
      <c r="K21" s="88">
        <v>5.9031630000000002</v>
      </c>
      <c r="L21" s="128" t="s">
        <v>177</v>
      </c>
      <c r="M21" s="88">
        <v>1.9480000000000001E-3</v>
      </c>
      <c r="N21" s="88">
        <v>2.7999999999999998E-4</v>
      </c>
      <c r="O21" s="128" t="s">
        <v>177</v>
      </c>
      <c r="P21" s="162">
        <v>5.9175949999999995</v>
      </c>
    </row>
    <row r="22" spans="1:16" s="9" customFormat="1" ht="13.5" customHeight="1" x14ac:dyDescent="0.2">
      <c r="A22" s="152" t="s">
        <v>395</v>
      </c>
      <c r="B22" s="88">
        <v>1.3680000000000001E-3</v>
      </c>
      <c r="C22" s="88">
        <v>3.3677079999999999</v>
      </c>
      <c r="D22" s="128" t="s">
        <v>177</v>
      </c>
      <c r="E22" s="88">
        <v>6.4899999999999995E-4</v>
      </c>
      <c r="F22" s="128" t="s">
        <v>177</v>
      </c>
      <c r="G22" s="128" t="s">
        <v>177</v>
      </c>
      <c r="H22" s="162">
        <v>3.3697249999999999</v>
      </c>
      <c r="I22" s="88"/>
      <c r="J22" s="88">
        <v>2.9992999999999999E-2</v>
      </c>
      <c r="K22" s="88">
        <v>3.4031530000000001</v>
      </c>
      <c r="L22" s="128" t="s">
        <v>177</v>
      </c>
      <c r="M22" s="88">
        <v>2.4610000000000001E-3</v>
      </c>
      <c r="N22" s="128" t="s">
        <v>177</v>
      </c>
      <c r="O22" s="128" t="s">
        <v>177</v>
      </c>
      <c r="P22" s="162">
        <v>3.4356070000000001</v>
      </c>
    </row>
    <row r="23" spans="1:16" s="9" customFormat="1" ht="13.5" customHeight="1" x14ac:dyDescent="0.2">
      <c r="A23" s="152" t="s">
        <v>396</v>
      </c>
      <c r="B23" s="88">
        <v>1.0434049999999999</v>
      </c>
      <c r="C23" s="88">
        <v>4.1219999999999998E-3</v>
      </c>
      <c r="D23" s="128" t="s">
        <v>177</v>
      </c>
      <c r="E23" s="88">
        <v>1.6329999999999999E-3</v>
      </c>
      <c r="F23" s="88">
        <v>2.9E-5</v>
      </c>
      <c r="G23" s="128" t="s">
        <v>177</v>
      </c>
      <c r="H23" s="162">
        <v>1.0491889999999999</v>
      </c>
      <c r="I23" s="88"/>
      <c r="J23" s="88">
        <v>1.2874460000000001</v>
      </c>
      <c r="K23" s="88">
        <v>7.4859999999999996E-3</v>
      </c>
      <c r="L23" s="128" t="s">
        <v>177</v>
      </c>
      <c r="M23" s="88">
        <v>4.2157E-2</v>
      </c>
      <c r="N23" s="128" t="s">
        <v>177</v>
      </c>
      <c r="O23" s="88">
        <v>2.1909999999999998E-3</v>
      </c>
      <c r="P23" s="162">
        <v>1.3392800000000002</v>
      </c>
    </row>
    <row r="24" spans="1:16" s="9" customFormat="1" ht="13.5" customHeight="1" x14ac:dyDescent="0.2">
      <c r="A24" s="152" t="s">
        <v>397</v>
      </c>
      <c r="B24" s="88">
        <v>0.59414100000000003</v>
      </c>
      <c r="C24" s="88">
        <v>0.32619399999999998</v>
      </c>
      <c r="D24" s="88">
        <v>3.4676999999999999E-2</v>
      </c>
      <c r="E24" s="88">
        <v>0.46495399999999998</v>
      </c>
      <c r="F24" s="88">
        <v>0.31647500000000001</v>
      </c>
      <c r="G24" s="128" t="s">
        <v>177</v>
      </c>
      <c r="H24" s="162">
        <v>1.7364410000000001</v>
      </c>
      <c r="I24" s="88"/>
      <c r="J24" s="88">
        <v>0.68532300000000002</v>
      </c>
      <c r="K24" s="88">
        <v>0.42759799999999998</v>
      </c>
      <c r="L24" s="88">
        <v>1.1640000000000001E-3</v>
      </c>
      <c r="M24" s="88">
        <v>0.42809799999999998</v>
      </c>
      <c r="N24" s="88">
        <v>0.50307999999999997</v>
      </c>
      <c r="O24" s="88">
        <v>1.44E-4</v>
      </c>
      <c r="P24" s="162">
        <v>2.0454070000000004</v>
      </c>
    </row>
    <row r="25" spans="1:16" s="9" customFormat="1" ht="13.5" customHeight="1" x14ac:dyDescent="0.2">
      <c r="A25" s="152" t="s">
        <v>398</v>
      </c>
      <c r="B25" s="88">
        <v>7.9444710000000001</v>
      </c>
      <c r="C25" s="88">
        <v>2.1134200000000001</v>
      </c>
      <c r="D25" s="88">
        <v>2.7820000000000002E-3</v>
      </c>
      <c r="E25" s="88">
        <v>0.20752000000000001</v>
      </c>
      <c r="F25" s="88">
        <v>3.7290999999999998E-2</v>
      </c>
      <c r="G25" s="88">
        <v>1.1856999999999999E-2</v>
      </c>
      <c r="H25" s="162">
        <v>10.317340999999999</v>
      </c>
      <c r="I25" s="88"/>
      <c r="J25" s="88">
        <v>4.8914410000000004</v>
      </c>
      <c r="K25" s="88">
        <v>0.36015599999999998</v>
      </c>
      <c r="L25" s="88">
        <v>7.6210000000000002E-3</v>
      </c>
      <c r="M25" s="88">
        <v>0.65090899999999996</v>
      </c>
      <c r="N25" s="88">
        <v>4.1293999999999997E-2</v>
      </c>
      <c r="O25" s="88">
        <v>2.2096000000000001E-2</v>
      </c>
      <c r="P25" s="162">
        <v>5.9735170000000011</v>
      </c>
    </row>
    <row r="26" spans="1:16" s="9" customFormat="1" ht="13.5" customHeight="1" x14ac:dyDescent="0.2">
      <c r="A26" s="152" t="s">
        <v>399</v>
      </c>
      <c r="B26" s="88">
        <v>1.9894970000000001</v>
      </c>
      <c r="C26" s="88">
        <v>0.40265099999999998</v>
      </c>
      <c r="D26" s="128" t="s">
        <v>177</v>
      </c>
      <c r="E26" s="88">
        <v>0.101728</v>
      </c>
      <c r="F26" s="88">
        <v>1.4E-3</v>
      </c>
      <c r="G26" s="128" t="s">
        <v>177</v>
      </c>
      <c r="H26" s="162">
        <v>2.495276</v>
      </c>
      <c r="I26" s="88"/>
      <c r="J26" s="88">
        <v>0.91985399999999995</v>
      </c>
      <c r="K26" s="88">
        <v>4.5648000000000001E-2</v>
      </c>
      <c r="L26" s="88">
        <v>2.3914000000000001E-2</v>
      </c>
      <c r="M26" s="88">
        <v>0.80486999999999997</v>
      </c>
      <c r="N26" s="88">
        <v>1.4688E-2</v>
      </c>
      <c r="O26" s="128" t="s">
        <v>177</v>
      </c>
      <c r="P26" s="162">
        <v>1.8089740000000001</v>
      </c>
    </row>
    <row r="27" spans="1:16" s="9" customFormat="1" ht="13.5" customHeight="1" x14ac:dyDescent="0.2">
      <c r="A27" s="152" t="s">
        <v>400</v>
      </c>
      <c r="B27" s="88">
        <v>0.85700299999999996</v>
      </c>
      <c r="C27" s="88">
        <v>9.3414999999999998E-2</v>
      </c>
      <c r="D27" s="128" t="s">
        <v>177</v>
      </c>
      <c r="E27" s="88">
        <v>6.9193000000000005E-2</v>
      </c>
      <c r="F27" s="88">
        <v>1.5280000000000001E-3</v>
      </c>
      <c r="G27" s="128" t="s">
        <v>177</v>
      </c>
      <c r="H27" s="162">
        <v>1.021139</v>
      </c>
      <c r="I27" s="88"/>
      <c r="J27" s="88">
        <v>0.84579499999999996</v>
      </c>
      <c r="K27" s="88">
        <v>0.11246</v>
      </c>
      <c r="L27" s="128" t="s">
        <v>177</v>
      </c>
      <c r="M27" s="88">
        <v>8.2873000000000002E-2</v>
      </c>
      <c r="N27" s="88">
        <v>1.4961E-2</v>
      </c>
      <c r="O27" s="128" t="s">
        <v>177</v>
      </c>
      <c r="P27" s="162">
        <v>1.0560890000000001</v>
      </c>
    </row>
    <row r="28" spans="1:16" s="9" customFormat="1" ht="13.5" customHeight="1" x14ac:dyDescent="0.2">
      <c r="A28" s="152" t="s">
        <v>401</v>
      </c>
      <c r="B28" s="88">
        <v>0.11366</v>
      </c>
      <c r="C28" s="88">
        <v>5.2620000000000002E-3</v>
      </c>
      <c r="D28" s="128" t="s">
        <v>177</v>
      </c>
      <c r="E28" s="88">
        <v>6.6715999999999998E-2</v>
      </c>
      <c r="F28" s="88">
        <v>3.7300000000000001E-4</v>
      </c>
      <c r="G28" s="128" t="s">
        <v>177</v>
      </c>
      <c r="H28" s="162">
        <v>0.18601100000000001</v>
      </c>
      <c r="I28" s="88"/>
      <c r="J28" s="88">
        <v>0.16997200000000001</v>
      </c>
      <c r="K28" s="88">
        <v>1.175462</v>
      </c>
      <c r="L28" s="128" t="s">
        <v>177</v>
      </c>
      <c r="M28" s="88">
        <v>4.6031999999999997E-2</v>
      </c>
      <c r="N28" s="128" t="s">
        <v>177</v>
      </c>
      <c r="O28" s="88">
        <v>1.5430000000000001E-3</v>
      </c>
      <c r="P28" s="162">
        <v>1.3930090000000002</v>
      </c>
    </row>
    <row r="29" spans="1:16" s="9" customFormat="1" ht="18" customHeight="1" x14ac:dyDescent="0.2">
      <c r="A29" s="156" t="s">
        <v>375</v>
      </c>
      <c r="B29" s="159">
        <v>278.86991500000005</v>
      </c>
      <c r="C29" s="159">
        <v>14.906449</v>
      </c>
      <c r="D29" s="159">
        <v>0.26083100000000004</v>
      </c>
      <c r="E29" s="159">
        <v>41.398578000000001</v>
      </c>
      <c r="F29" s="159">
        <v>0.39724799999999999</v>
      </c>
      <c r="G29" s="159">
        <v>0.49409999999999998</v>
      </c>
      <c r="H29" s="159">
        <v>336.32712100000009</v>
      </c>
      <c r="I29" s="159"/>
      <c r="J29" s="159">
        <v>928.60988900000007</v>
      </c>
      <c r="K29" s="159">
        <v>14.334014</v>
      </c>
      <c r="L29" s="159">
        <v>0.55697600000000003</v>
      </c>
      <c r="M29" s="159">
        <v>40.160730999999984</v>
      </c>
      <c r="N29" s="159">
        <v>0.5921860000000001</v>
      </c>
      <c r="O29" s="159">
        <v>0.74857700000000005</v>
      </c>
      <c r="P29" s="159">
        <v>985.00237300000003</v>
      </c>
    </row>
    <row r="30" spans="1:16" s="9" customFormat="1" ht="15.75" customHeight="1" x14ac:dyDescent="0.2">
      <c r="A30" s="152" t="s">
        <v>383</v>
      </c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</row>
  </sheetData>
  <mergeCells count="2">
    <mergeCell ref="B10:H10"/>
    <mergeCell ref="J10:P10"/>
  </mergeCells>
  <conditionalFormatting sqref="B12:G12 B20:G20 B14:C18 E16:F18 B25:G25 B22:C23 E23:F23 B26:C28 E26:F28 E14:E15 E22 B21:E21 G21 B19:F19 B13:F13 B24:F24">
    <cfRule type="cellIs" dxfId="86" priority="23" operator="equal">
      <formula>0</formula>
    </cfRule>
  </conditionalFormatting>
  <conditionalFormatting sqref="J12:O12 J14:M14 J13:K13 M13 J16:M17 J15:K15 M15:N15 J20:O20 J18:K19 M19:O19 J24:O25 J21:K23 M21:N21 J27:K28 M27:N27 O17 M22:M23 O23 M28 O28 M18:N18 J26:N26">
    <cfRule type="cellIs" dxfId="85" priority="22" operator="equal">
      <formula>0</formula>
    </cfRule>
  </conditionalFormatting>
  <conditionalFormatting sqref="D14:D18">
    <cfRule type="cellIs" dxfId="84" priority="21" operator="between">
      <formula>9999</formula>
      <formula>-9999</formula>
    </cfRule>
  </conditionalFormatting>
  <conditionalFormatting sqref="D22:D23">
    <cfRule type="cellIs" dxfId="83" priority="20" operator="between">
      <formula>9999</formula>
      <formula>-9999</formula>
    </cfRule>
  </conditionalFormatting>
  <conditionalFormatting sqref="D26:D28">
    <cfRule type="cellIs" dxfId="82" priority="19" operator="between">
      <formula>9999</formula>
      <formula>-9999</formula>
    </cfRule>
  </conditionalFormatting>
  <conditionalFormatting sqref="F14:F15">
    <cfRule type="cellIs" dxfId="81" priority="18" operator="between">
      <formula>9999</formula>
      <formula>-9999</formula>
    </cfRule>
  </conditionalFormatting>
  <conditionalFormatting sqref="F21:F22">
    <cfRule type="cellIs" dxfId="80" priority="17" operator="between">
      <formula>9999</formula>
      <formula>-9999</formula>
    </cfRule>
  </conditionalFormatting>
  <conditionalFormatting sqref="G13:G19">
    <cfRule type="cellIs" dxfId="79" priority="16" operator="between">
      <formula>9999</formula>
      <formula>-9999</formula>
    </cfRule>
  </conditionalFormatting>
  <conditionalFormatting sqref="G22:G24">
    <cfRule type="cellIs" dxfId="78" priority="15" operator="between">
      <formula>9999</formula>
      <formula>-9999</formula>
    </cfRule>
  </conditionalFormatting>
  <conditionalFormatting sqref="G26:G28">
    <cfRule type="cellIs" dxfId="77" priority="14" operator="between">
      <formula>9999</formula>
      <formula>-9999</formula>
    </cfRule>
  </conditionalFormatting>
  <conditionalFormatting sqref="L13">
    <cfRule type="cellIs" dxfId="76" priority="13" operator="between">
      <formula>9999</formula>
      <formula>-9999</formula>
    </cfRule>
  </conditionalFormatting>
  <conditionalFormatting sqref="L15">
    <cfRule type="cellIs" dxfId="75" priority="12" operator="between">
      <formula>9999</formula>
      <formula>-9999</formula>
    </cfRule>
  </conditionalFormatting>
  <conditionalFormatting sqref="L18:L19">
    <cfRule type="cellIs" dxfId="74" priority="11" operator="between">
      <formula>9999</formula>
      <formula>-9999</formula>
    </cfRule>
  </conditionalFormatting>
  <conditionalFormatting sqref="L21:L23">
    <cfRule type="cellIs" dxfId="73" priority="10" operator="between">
      <formula>9999</formula>
      <formula>-9999</formula>
    </cfRule>
  </conditionalFormatting>
  <conditionalFormatting sqref="L27:L28">
    <cfRule type="cellIs" dxfId="72" priority="9" operator="between">
      <formula>9999</formula>
      <formula>-9999</formula>
    </cfRule>
  </conditionalFormatting>
  <conditionalFormatting sqref="N13:N14">
    <cfRule type="cellIs" dxfId="71" priority="8" operator="between">
      <formula>9999</formula>
      <formula>-9999</formula>
    </cfRule>
  </conditionalFormatting>
  <conditionalFormatting sqref="N16:N17">
    <cfRule type="cellIs" dxfId="70" priority="7" operator="between">
      <formula>9999</formula>
      <formula>-9999</formula>
    </cfRule>
  </conditionalFormatting>
  <conditionalFormatting sqref="N22:N23">
    <cfRule type="cellIs" dxfId="69" priority="6" operator="between">
      <formula>9999</formula>
      <formula>-9999</formula>
    </cfRule>
  </conditionalFormatting>
  <conditionalFormatting sqref="N28">
    <cfRule type="cellIs" dxfId="68" priority="5" operator="between">
      <formula>9999</formula>
      <formula>-9999</formula>
    </cfRule>
  </conditionalFormatting>
  <conditionalFormatting sqref="O13:O16">
    <cfRule type="cellIs" dxfId="67" priority="4" operator="between">
      <formula>9999</formula>
      <formula>-9999</formula>
    </cfRule>
  </conditionalFormatting>
  <conditionalFormatting sqref="O18">
    <cfRule type="cellIs" dxfId="66" priority="3" operator="between">
      <formula>9999</formula>
      <formula>-9999</formula>
    </cfRule>
  </conditionalFormatting>
  <conditionalFormatting sqref="O21:O22">
    <cfRule type="cellIs" dxfId="65" priority="2" operator="between">
      <formula>9999</formula>
      <formula>-9999</formula>
    </cfRule>
  </conditionalFormatting>
  <conditionalFormatting sqref="O26:O27">
    <cfRule type="cellIs" dxfId="64" priority="1" operator="between">
      <formula>9999</formula>
      <formula>-9999</formula>
    </cfRule>
  </conditionalFormatting>
  <hyperlinks>
    <hyperlink ref="A5" location="Índice!A85" display="Índice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P49"/>
  <sheetViews>
    <sheetView showGridLines="0" zoomScale="120" zoomScaleNormal="120" zoomScalePageLayoutView="120" workbookViewId="0">
      <selection activeCell="A5" sqref="A5"/>
    </sheetView>
  </sheetViews>
  <sheetFormatPr defaultColWidth="8.85546875" defaultRowHeight="13.5" x14ac:dyDescent="0.25"/>
  <cols>
    <col min="1" max="1" width="22.140625" style="3" customWidth="1"/>
    <col min="2" max="2" width="4.42578125" style="9" bestFit="1" customWidth="1"/>
    <col min="3" max="3" width="9" style="9" bestFit="1" customWidth="1"/>
    <col min="4" max="4" width="8.85546875" style="9" customWidth="1"/>
    <col min="5" max="5" width="9" style="9" customWidth="1"/>
    <col min="6" max="6" width="0.5703125" style="9" customWidth="1"/>
    <col min="7" max="9" width="9" style="15" customWidth="1"/>
    <col min="10" max="10" width="9" style="9" customWidth="1"/>
    <col min="11" max="12" width="9" style="15" customWidth="1"/>
    <col min="13" max="13" width="9" style="9" customWidth="1"/>
    <col min="14" max="14" width="9" style="15" customWidth="1"/>
    <col min="15" max="15" width="5.28515625" style="15" customWidth="1"/>
    <col min="16" max="16" width="6.7109375" style="9" customWidth="1"/>
    <col min="17" max="16384" width="8.85546875" style="2"/>
  </cols>
  <sheetData>
    <row r="1" spans="1:15" s="17" customFormat="1" ht="12.75" x14ac:dyDescent="0.2"/>
    <row r="2" spans="1:15" s="17" customFormat="1" ht="12.75" x14ac:dyDescent="0.2"/>
    <row r="3" spans="1:15" s="17" customFormat="1" ht="12.75" x14ac:dyDescent="0.2"/>
    <row r="4" spans="1:15" s="17" customFormat="1" ht="12.75" x14ac:dyDescent="0.2"/>
    <row r="5" spans="1:15" s="17" customFormat="1" ht="12.75" x14ac:dyDescent="0.2">
      <c r="A5" s="147" t="s">
        <v>203</v>
      </c>
    </row>
    <row r="6" spans="1:15" s="17" customFormat="1" ht="18.75" x14ac:dyDescent="0.3">
      <c r="A6" s="26" t="s">
        <v>201</v>
      </c>
    </row>
    <row r="7" spans="1:15" s="17" customFormat="1" ht="12.75" x14ac:dyDescent="0.2">
      <c r="L7" s="128"/>
    </row>
    <row r="8" spans="1:15" s="17" customFormat="1" ht="18" customHeight="1" x14ac:dyDescent="0.2">
      <c r="A8" s="155" t="s">
        <v>367</v>
      </c>
    </row>
    <row r="9" spans="1:15" s="17" customFormat="1" ht="18" customHeight="1" x14ac:dyDescent="0.2">
      <c r="A9" s="222" t="s">
        <v>371</v>
      </c>
    </row>
    <row r="10" spans="1:15" s="17" customFormat="1" ht="18" customHeight="1" x14ac:dyDescent="0.2">
      <c r="A10" s="155"/>
      <c r="C10" s="369" t="s">
        <v>374</v>
      </c>
      <c r="D10" s="369"/>
      <c r="E10" s="369"/>
      <c r="F10" s="369"/>
      <c r="G10" s="369"/>
      <c r="H10" s="369"/>
      <c r="I10" s="369"/>
      <c r="J10" s="369"/>
      <c r="K10" s="369"/>
      <c r="L10" s="369"/>
      <c r="M10" s="369"/>
      <c r="N10" s="370" t="s">
        <v>381</v>
      </c>
    </row>
    <row r="11" spans="1:15" s="9" customFormat="1" x14ac:dyDescent="0.25">
      <c r="A11" s="152"/>
      <c r="B11" s="24"/>
      <c r="C11" s="327" t="s">
        <v>372</v>
      </c>
      <c r="D11" s="327"/>
      <c r="E11" s="327"/>
      <c r="F11" s="161"/>
      <c r="G11" s="372" t="s">
        <v>363</v>
      </c>
      <c r="H11" s="372"/>
      <c r="I11" s="374" t="s">
        <v>377</v>
      </c>
      <c r="J11" s="373" t="s">
        <v>378</v>
      </c>
      <c r="K11" s="373"/>
      <c r="L11" s="373"/>
      <c r="M11" s="323" t="s">
        <v>373</v>
      </c>
      <c r="N11" s="370"/>
      <c r="O11" s="15"/>
    </row>
    <row r="12" spans="1:15" s="9" customFormat="1" ht="12" customHeight="1" x14ac:dyDescent="0.25">
      <c r="A12" s="152"/>
      <c r="B12" s="24"/>
      <c r="C12" s="376" t="s">
        <v>52</v>
      </c>
      <c r="D12" s="376" t="s">
        <v>53</v>
      </c>
      <c r="E12" s="368" t="s">
        <v>373</v>
      </c>
      <c r="F12" s="149"/>
      <c r="G12" s="368" t="s">
        <v>375</v>
      </c>
      <c r="H12" s="378" t="s">
        <v>376</v>
      </c>
      <c r="I12" s="374"/>
      <c r="J12" s="368" t="s">
        <v>375</v>
      </c>
      <c r="K12" s="379" t="s">
        <v>379</v>
      </c>
      <c r="L12" s="379"/>
      <c r="M12" s="323"/>
      <c r="N12" s="370"/>
      <c r="O12" s="15"/>
    </row>
    <row r="13" spans="1:15" s="9" customFormat="1" ht="12" customHeight="1" x14ac:dyDescent="0.25">
      <c r="A13" s="153"/>
      <c r="B13" s="25"/>
      <c r="C13" s="377"/>
      <c r="D13" s="377"/>
      <c r="E13" s="324"/>
      <c r="F13" s="150"/>
      <c r="G13" s="324"/>
      <c r="H13" s="367"/>
      <c r="I13" s="375"/>
      <c r="J13" s="324"/>
      <c r="K13" s="25" t="s">
        <v>132</v>
      </c>
      <c r="L13" s="25" t="s">
        <v>380</v>
      </c>
      <c r="M13" s="324"/>
      <c r="N13" s="371"/>
      <c r="O13" s="15"/>
    </row>
    <row r="14" spans="1:15" s="9" customFormat="1" ht="18" customHeight="1" x14ac:dyDescent="0.25">
      <c r="A14" s="152" t="s">
        <v>334</v>
      </c>
      <c r="B14" s="24">
        <v>2014</v>
      </c>
      <c r="C14" s="88">
        <v>3187.4983722756442</v>
      </c>
      <c r="D14" s="88">
        <v>1479.7788321639846</v>
      </c>
      <c r="E14" s="88">
        <v>1707.7195401116596</v>
      </c>
      <c r="F14" s="35"/>
      <c r="G14" s="88">
        <v>1239.5901574985478</v>
      </c>
      <c r="H14" s="88">
        <v>544.107239390632</v>
      </c>
      <c r="I14" s="88">
        <v>198.01222913765324</v>
      </c>
      <c r="J14" s="88">
        <v>179.02940375619494</v>
      </c>
      <c r="K14" s="88">
        <v>247.96029345000039</v>
      </c>
      <c r="L14" s="88">
        <v>13.800001254586826</v>
      </c>
      <c r="M14" s="88">
        <v>3324.3513305040556</v>
      </c>
      <c r="N14" s="88">
        <v>-0.63568899000000001</v>
      </c>
      <c r="O14" s="15"/>
    </row>
    <row r="15" spans="1:15" s="9" customFormat="1" x14ac:dyDescent="0.25">
      <c r="A15" s="152"/>
      <c r="B15" s="24">
        <v>2015</v>
      </c>
      <c r="C15" s="88">
        <v>2108.9158308449478</v>
      </c>
      <c r="D15" s="88">
        <v>1063.4269955437599</v>
      </c>
      <c r="E15" s="88">
        <v>1045.4888353011879</v>
      </c>
      <c r="F15" s="35"/>
      <c r="G15" s="88">
        <v>1111.5168569445045</v>
      </c>
      <c r="H15" s="88">
        <v>454.07593565942358</v>
      </c>
      <c r="I15" s="88">
        <v>364.30484389367734</v>
      </c>
      <c r="J15" s="88">
        <v>343.94179982506876</v>
      </c>
      <c r="K15" s="88">
        <v>213.12427546770166</v>
      </c>
      <c r="L15" s="88">
        <v>19.53613161035139</v>
      </c>
      <c r="M15" s="88">
        <v>2865.2523359644388</v>
      </c>
      <c r="N15" s="88">
        <v>-6.3392909999999997E-2</v>
      </c>
      <c r="O15" s="15"/>
    </row>
    <row r="16" spans="1:15" s="9" customFormat="1" x14ac:dyDescent="0.25">
      <c r="A16" s="152"/>
      <c r="B16" s="24">
        <v>2016</v>
      </c>
      <c r="C16" s="88">
        <v>1511.7435848463381</v>
      </c>
      <c r="D16" s="88">
        <v>750.86090237499388</v>
      </c>
      <c r="E16" s="88">
        <v>760.8826824713442</v>
      </c>
      <c r="F16" s="35"/>
      <c r="G16" s="88">
        <v>790.51564631666156</v>
      </c>
      <c r="H16" s="88">
        <v>264.19909850323586</v>
      </c>
      <c r="I16" s="88">
        <v>391.709965717253</v>
      </c>
      <c r="J16" s="88">
        <v>315.23032859960256</v>
      </c>
      <c r="K16" s="88">
        <v>205.88853543147903</v>
      </c>
      <c r="L16" s="88">
        <v>17.540055230915808</v>
      </c>
      <c r="M16" s="88">
        <v>2258.3386231048612</v>
      </c>
      <c r="N16" s="88">
        <v>-0.38411173000000004</v>
      </c>
      <c r="O16" s="15"/>
    </row>
    <row r="17" spans="1:15" s="9" customFormat="1" x14ac:dyDescent="0.25">
      <c r="A17" s="152"/>
      <c r="B17" s="24">
        <v>2017</v>
      </c>
      <c r="C17" s="88">
        <v>1796.350656531235</v>
      </c>
      <c r="D17" s="88">
        <v>276.85750626173285</v>
      </c>
      <c r="E17" s="88">
        <v>1519.4931502695022</v>
      </c>
      <c r="F17" s="35"/>
      <c r="G17" s="88">
        <v>836.35636269982479</v>
      </c>
      <c r="H17" s="88">
        <v>342.53318664573499</v>
      </c>
      <c r="I17" s="88">
        <v>143.755532055397</v>
      </c>
      <c r="J17" s="88">
        <v>449.28654245470995</v>
      </c>
      <c r="K17" s="88">
        <v>245.07713465559985</v>
      </c>
      <c r="L17" s="88">
        <v>11.730116630559341</v>
      </c>
      <c r="M17" s="88">
        <v>2948.8915874794338</v>
      </c>
      <c r="N17" s="88">
        <v>-0.33726724000000002</v>
      </c>
      <c r="O17" s="15"/>
    </row>
    <row r="18" spans="1:15" s="9" customFormat="1" x14ac:dyDescent="0.25">
      <c r="A18" s="152"/>
      <c r="B18" s="24">
        <v>2018</v>
      </c>
      <c r="C18" s="88">
        <v>1531.8230503180009</v>
      </c>
      <c r="D18" s="88">
        <v>861.32526483543199</v>
      </c>
      <c r="E18" s="88">
        <v>670.49778548256893</v>
      </c>
      <c r="F18" s="35"/>
      <c r="G18" s="88">
        <v>669.89002407445776</v>
      </c>
      <c r="H18" s="88">
        <v>252.43297691530992</v>
      </c>
      <c r="I18" s="88">
        <v>74.038043814343069</v>
      </c>
      <c r="J18" s="88">
        <v>400.54991044369109</v>
      </c>
      <c r="K18" s="88">
        <v>223.00582034664367</v>
      </c>
      <c r="L18" s="88">
        <v>9.7934728950375423</v>
      </c>
      <c r="M18" s="88">
        <v>1814.9757638150609</v>
      </c>
      <c r="N18" s="88">
        <v>-0.10417457000000001</v>
      </c>
      <c r="O18" s="15"/>
    </row>
    <row r="19" spans="1:15" s="9" customFormat="1" ht="18" customHeight="1" x14ac:dyDescent="0.25">
      <c r="A19" s="152" t="s">
        <v>335</v>
      </c>
      <c r="B19" s="24">
        <v>2014</v>
      </c>
      <c r="C19" s="88">
        <v>212.6625982738654</v>
      </c>
      <c r="D19" s="88">
        <v>13.309657577574228</v>
      </c>
      <c r="E19" s="88">
        <v>199.35294069629117</v>
      </c>
      <c r="F19" s="35"/>
      <c r="G19" s="88">
        <v>11.093513002319929</v>
      </c>
      <c r="H19" s="88">
        <v>-10.971604413328656</v>
      </c>
      <c r="I19" s="88">
        <v>12.626217029337436</v>
      </c>
      <c r="J19" s="88">
        <v>-13.989187662264534</v>
      </c>
      <c r="K19" s="88">
        <v>3.0002411399999995</v>
      </c>
      <c r="L19" s="88">
        <v>11.995858660330072</v>
      </c>
      <c r="M19" s="88">
        <v>209.08348306568399</v>
      </c>
      <c r="N19" s="88">
        <v>0.36860448000000001</v>
      </c>
      <c r="O19" s="15"/>
    </row>
    <row r="20" spans="1:15" s="9" customFormat="1" x14ac:dyDescent="0.25">
      <c r="A20" s="152"/>
      <c r="B20" s="24">
        <v>2015</v>
      </c>
      <c r="C20" s="88">
        <v>212.30803324324029</v>
      </c>
      <c r="D20" s="88">
        <v>11.953677703873922</v>
      </c>
      <c r="E20" s="88">
        <v>200.35435553936637</v>
      </c>
      <c r="F20" s="35"/>
      <c r="G20" s="88">
        <v>13.159054068995244</v>
      </c>
      <c r="H20" s="88">
        <v>-11.134270899212474</v>
      </c>
      <c r="I20" s="88">
        <v>14.000494540138076</v>
      </c>
      <c r="J20" s="88">
        <v>-9.9682838436471357</v>
      </c>
      <c r="K20" s="88">
        <v>1.6353021147557034</v>
      </c>
      <c r="L20" s="88">
        <v>16.952111756175533</v>
      </c>
      <c r="M20" s="88">
        <v>217.54562030485255</v>
      </c>
      <c r="N20" s="88">
        <v>0</v>
      </c>
      <c r="O20" s="15"/>
    </row>
    <row r="21" spans="1:15" s="9" customFormat="1" x14ac:dyDescent="0.25">
      <c r="A21" s="152"/>
      <c r="B21" s="24">
        <v>2016</v>
      </c>
      <c r="C21" s="88">
        <v>256.03564558898211</v>
      </c>
      <c r="D21" s="88">
        <v>14.82881626082823</v>
      </c>
      <c r="E21" s="88">
        <v>241.20682932815387</v>
      </c>
      <c r="F21" s="35"/>
      <c r="G21" s="88">
        <v>36.838682206094411</v>
      </c>
      <c r="H21" s="88">
        <v>0.93539640634597276</v>
      </c>
      <c r="I21" s="88">
        <v>10.550650273114723</v>
      </c>
      <c r="J21" s="88">
        <v>-12.363838217680986</v>
      </c>
      <c r="K21" s="88">
        <v>1.7418317168838748</v>
      </c>
      <c r="L21" s="88">
        <v>14.895716119999998</v>
      </c>
      <c r="M21" s="88">
        <v>276.23232358968204</v>
      </c>
      <c r="N21" s="88">
        <v>0.13587500000000002</v>
      </c>
      <c r="O21" s="15"/>
    </row>
    <row r="22" spans="1:15" s="9" customFormat="1" x14ac:dyDescent="0.25">
      <c r="A22" s="152"/>
      <c r="B22" s="24">
        <v>2017</v>
      </c>
      <c r="C22" s="88">
        <v>265.3422119911499</v>
      </c>
      <c r="D22" s="88">
        <v>17.896339910719878</v>
      </c>
      <c r="E22" s="88">
        <v>247.44587208043001</v>
      </c>
      <c r="F22" s="35"/>
      <c r="G22" s="88">
        <v>36.586375529058124</v>
      </c>
      <c r="H22" s="88">
        <v>-9.1067977314871698</v>
      </c>
      <c r="I22" s="88">
        <v>12.768871439239007</v>
      </c>
      <c r="J22" s="88">
        <v>-12.830515799546077</v>
      </c>
      <c r="K22" s="88">
        <v>2.2486997620349065</v>
      </c>
      <c r="L22" s="88">
        <v>17.614619603283352</v>
      </c>
      <c r="M22" s="88">
        <v>283.97060324918107</v>
      </c>
      <c r="N22" s="88">
        <v>3.0948720000000006E-2</v>
      </c>
      <c r="O22" s="15"/>
    </row>
    <row r="23" spans="1:15" s="9" customFormat="1" x14ac:dyDescent="0.25">
      <c r="A23" s="152"/>
      <c r="B23" s="24">
        <v>2018</v>
      </c>
      <c r="C23" s="88">
        <v>253.71473194448643</v>
      </c>
      <c r="D23" s="88">
        <v>15.520184288832411</v>
      </c>
      <c r="E23" s="88">
        <v>238.19454765565402</v>
      </c>
      <c r="F23" s="35"/>
      <c r="G23" s="88">
        <v>24.259441690924817</v>
      </c>
      <c r="H23" s="88">
        <v>-18.054711519317426</v>
      </c>
      <c r="I23" s="88">
        <v>28.515262631542523</v>
      </c>
      <c r="J23" s="88">
        <v>-9.5882201091289634</v>
      </c>
      <c r="K23" s="88">
        <v>3.177553096603293</v>
      </c>
      <c r="L23" s="88">
        <v>18.280786060000004</v>
      </c>
      <c r="M23" s="88">
        <v>281.38103186899241</v>
      </c>
      <c r="N23" s="88">
        <v>-0.34538493999999997</v>
      </c>
      <c r="O23" s="15"/>
    </row>
    <row r="24" spans="1:15" s="9" customFormat="1" ht="18" customHeight="1" x14ac:dyDescent="0.25">
      <c r="A24" s="152" t="s">
        <v>347</v>
      </c>
      <c r="B24" s="24">
        <v>2014</v>
      </c>
      <c r="C24" s="88">
        <v>64.931912229584711</v>
      </c>
      <c r="D24" s="88">
        <v>0.27651685485149863</v>
      </c>
      <c r="E24" s="88">
        <v>64.655395374733217</v>
      </c>
      <c r="F24" s="35"/>
      <c r="G24" s="88">
        <v>-1.4403655005927989</v>
      </c>
      <c r="H24" s="88">
        <v>-0.47243322106318009</v>
      </c>
      <c r="I24" s="88">
        <v>-0.50293214401233721</v>
      </c>
      <c r="J24" s="88">
        <v>-3.3750530507946315</v>
      </c>
      <c r="K24" s="88">
        <v>1.6097339800000001</v>
      </c>
      <c r="L24" s="88">
        <v>3.3883802090316841</v>
      </c>
      <c r="M24" s="88">
        <v>59.337044679333452</v>
      </c>
      <c r="N24" s="88">
        <v>-1.17E-2</v>
      </c>
      <c r="O24" s="15"/>
    </row>
    <row r="25" spans="1:15" s="9" customFormat="1" x14ac:dyDescent="0.25">
      <c r="A25" s="152"/>
      <c r="B25" s="24">
        <v>2015</v>
      </c>
      <c r="C25" s="88">
        <v>73.699244548783014</v>
      </c>
      <c r="D25" s="88">
        <v>0.21230508108731819</v>
      </c>
      <c r="E25" s="88">
        <v>73.486939467695692</v>
      </c>
      <c r="F25" s="35"/>
      <c r="G25" s="88">
        <v>-0.33660436305499941</v>
      </c>
      <c r="H25" s="88">
        <v>-1.1164298299609723</v>
      </c>
      <c r="I25" s="88">
        <v>6.6482230178219011</v>
      </c>
      <c r="J25" s="88">
        <v>-1.2047208372901279</v>
      </c>
      <c r="K25" s="88">
        <v>2.6361508007580139</v>
      </c>
      <c r="L25" s="88">
        <v>3.106320054003294</v>
      </c>
      <c r="M25" s="88">
        <v>78.593837285172469</v>
      </c>
      <c r="N25" s="88">
        <v>-0.48599999999999999</v>
      </c>
      <c r="O25" s="15"/>
    </row>
    <row r="26" spans="1:15" s="9" customFormat="1" x14ac:dyDescent="0.25">
      <c r="A26" s="152"/>
      <c r="B26" s="24">
        <v>2016</v>
      </c>
      <c r="C26" s="88">
        <v>78.464437796097485</v>
      </c>
      <c r="D26" s="88">
        <v>0.22176779464449892</v>
      </c>
      <c r="E26" s="88">
        <v>78.242670001452993</v>
      </c>
      <c r="F26" s="35"/>
      <c r="G26" s="88">
        <v>12.626554434528865</v>
      </c>
      <c r="H26" s="88">
        <v>0.47193589913374034</v>
      </c>
      <c r="I26" s="88">
        <v>0.87251822159758152</v>
      </c>
      <c r="J26" s="88">
        <v>-4.0138015132166389</v>
      </c>
      <c r="K26" s="88">
        <v>2.2246624643304247</v>
      </c>
      <c r="L26" s="88">
        <v>3.1517631601232678</v>
      </c>
      <c r="M26" s="88">
        <v>87.727941144362816</v>
      </c>
      <c r="N26" s="88">
        <v>-2.5866260000000002E-2</v>
      </c>
      <c r="O26" s="15"/>
    </row>
    <row r="27" spans="1:15" s="9" customFormat="1" x14ac:dyDescent="0.25">
      <c r="A27" s="152"/>
      <c r="B27" s="24">
        <v>2017</v>
      </c>
      <c r="C27" s="88">
        <v>91.215955050340909</v>
      </c>
      <c r="D27" s="88">
        <v>1.5007307198884958</v>
      </c>
      <c r="E27" s="88">
        <v>89.715224330452415</v>
      </c>
      <c r="F27" s="35"/>
      <c r="G27" s="88">
        <v>3.7140599052030709</v>
      </c>
      <c r="H27" s="88">
        <v>1.6093238903268094</v>
      </c>
      <c r="I27" s="88">
        <v>9.8215784163898145E-2</v>
      </c>
      <c r="J27" s="88">
        <v>-3.4829195675886426</v>
      </c>
      <c r="K27" s="88">
        <v>0.9045654274371111</v>
      </c>
      <c r="L27" s="88">
        <v>3.439984732544267</v>
      </c>
      <c r="M27" s="88">
        <v>90.044580452230747</v>
      </c>
      <c r="N27" s="88">
        <v>-0.43118361999999999</v>
      </c>
      <c r="O27" s="15"/>
    </row>
    <row r="28" spans="1:15" s="9" customFormat="1" x14ac:dyDescent="0.25">
      <c r="A28" s="152"/>
      <c r="B28" s="24">
        <v>2018</v>
      </c>
      <c r="C28" s="88">
        <v>95.237140940042238</v>
      </c>
      <c r="D28" s="88">
        <v>2.4710868886754125</v>
      </c>
      <c r="E28" s="88">
        <v>92.766054051366822</v>
      </c>
      <c r="F28" s="35"/>
      <c r="G28" s="88">
        <v>4.5324897877189843</v>
      </c>
      <c r="H28" s="88">
        <v>3.4736458805864219</v>
      </c>
      <c r="I28" s="88">
        <v>0.18833733599606076</v>
      </c>
      <c r="J28" s="88">
        <v>-4.156696068988925</v>
      </c>
      <c r="K28" s="88">
        <v>0.71582629613696325</v>
      </c>
      <c r="L28" s="88">
        <v>3.2687535521574063</v>
      </c>
      <c r="M28" s="88">
        <v>93.330185106092955</v>
      </c>
      <c r="N28" s="88">
        <v>-1.9766079999999998E-2</v>
      </c>
      <c r="O28" s="15"/>
    </row>
    <row r="29" spans="1:15" s="9" customFormat="1" ht="18" customHeight="1" x14ac:dyDescent="0.25">
      <c r="A29" s="152" t="s">
        <v>348</v>
      </c>
      <c r="B29" s="24">
        <v>2014</v>
      </c>
      <c r="C29" s="88">
        <v>317.81611228391694</v>
      </c>
      <c r="D29" s="88">
        <v>45.056717065927607</v>
      </c>
      <c r="E29" s="88">
        <v>272.75939521798932</v>
      </c>
      <c r="F29" s="35"/>
      <c r="G29" s="88">
        <v>114.55217640639292</v>
      </c>
      <c r="H29" s="88">
        <v>41.572204738349534</v>
      </c>
      <c r="I29" s="88">
        <v>28.338815292335525</v>
      </c>
      <c r="J29" s="88">
        <v>-14.722225222998674</v>
      </c>
      <c r="K29" s="88">
        <v>4.5801218399999994</v>
      </c>
      <c r="L29" s="88">
        <v>9.5390027028568092</v>
      </c>
      <c r="M29" s="88">
        <v>400.92816169371906</v>
      </c>
      <c r="N29" s="88">
        <v>-18.255562045405984</v>
      </c>
      <c r="O29" s="15"/>
    </row>
    <row r="30" spans="1:15" s="9" customFormat="1" x14ac:dyDescent="0.25">
      <c r="A30" s="152"/>
      <c r="B30" s="24">
        <v>2015</v>
      </c>
      <c r="C30" s="88">
        <v>354.98563485482697</v>
      </c>
      <c r="D30" s="88">
        <v>44.563174267829815</v>
      </c>
      <c r="E30" s="88">
        <v>310.42246058699715</v>
      </c>
      <c r="F30" s="35"/>
      <c r="G30" s="88">
        <v>200.98779993471518</v>
      </c>
      <c r="H30" s="88">
        <v>86.477964328750446</v>
      </c>
      <c r="I30" s="88">
        <v>168.55401162063126</v>
      </c>
      <c r="J30" s="88">
        <v>41.364682663472628</v>
      </c>
      <c r="K30" s="88">
        <v>6.2003069343473287</v>
      </c>
      <c r="L30" s="88">
        <v>9.8347024807716874</v>
      </c>
      <c r="M30" s="88">
        <v>721.32895480581624</v>
      </c>
      <c r="N30" s="88">
        <v>-24.118419584942306</v>
      </c>
      <c r="O30" s="15"/>
    </row>
    <row r="31" spans="1:15" s="9" customFormat="1" x14ac:dyDescent="0.25">
      <c r="A31" s="152"/>
      <c r="B31" s="24">
        <v>2016</v>
      </c>
      <c r="C31" s="88">
        <v>214.72016939227356</v>
      </c>
      <c r="D31" s="88">
        <v>38.691134519345788</v>
      </c>
      <c r="E31" s="88">
        <v>176.02903487292778</v>
      </c>
      <c r="F31" s="35"/>
      <c r="G31" s="88">
        <v>164.74970153426617</v>
      </c>
      <c r="H31" s="88">
        <v>41.663291153196539</v>
      </c>
      <c r="I31" s="88">
        <v>140.00215469160327</v>
      </c>
      <c r="J31" s="88">
        <v>34.253765196058431</v>
      </c>
      <c r="K31" s="88">
        <v>6.1332965595760243</v>
      </c>
      <c r="L31" s="88">
        <v>7.9408726923505863</v>
      </c>
      <c r="M31" s="88">
        <v>515.03465629485561</v>
      </c>
      <c r="N31" s="88">
        <v>-26.070050602278542</v>
      </c>
      <c r="O31" s="15"/>
    </row>
    <row r="32" spans="1:15" s="9" customFormat="1" x14ac:dyDescent="0.25">
      <c r="A32" s="152"/>
      <c r="B32" s="24">
        <v>2017</v>
      </c>
      <c r="C32" s="88">
        <v>181.13152577387558</v>
      </c>
      <c r="D32" s="88">
        <v>44.568193080422276</v>
      </c>
      <c r="E32" s="88">
        <v>136.5633326934533</v>
      </c>
      <c r="F32" s="35"/>
      <c r="G32" s="88">
        <v>108.42721327521626</v>
      </c>
      <c r="H32" s="88">
        <v>41.339458908301985</v>
      </c>
      <c r="I32" s="88">
        <v>168.74833969102372</v>
      </c>
      <c r="J32" s="88">
        <v>24.583665441988821</v>
      </c>
      <c r="K32" s="88">
        <v>5.456727476798708</v>
      </c>
      <c r="L32" s="88">
        <v>6.426461054472977</v>
      </c>
      <c r="M32" s="88">
        <v>438.32255110168211</v>
      </c>
      <c r="N32" s="88">
        <v>-27.927612499245576</v>
      </c>
      <c r="O32" s="15"/>
    </row>
    <row r="33" spans="1:15" s="9" customFormat="1" x14ac:dyDescent="0.25">
      <c r="A33" s="152"/>
      <c r="B33" s="24">
        <v>2018</v>
      </c>
      <c r="C33" s="88">
        <v>187.18011862891356</v>
      </c>
      <c r="D33" s="88">
        <v>38.271688561746224</v>
      </c>
      <c r="E33" s="88">
        <v>148.90843006716733</v>
      </c>
      <c r="F33" s="35"/>
      <c r="G33" s="88">
        <v>125.55482173724799</v>
      </c>
      <c r="H33" s="88">
        <v>53.236584067347643</v>
      </c>
      <c r="I33" s="88">
        <v>57.692384639500375</v>
      </c>
      <c r="J33" s="88">
        <v>23.106430346988631</v>
      </c>
      <c r="K33" s="88">
        <v>6.1821884683866202</v>
      </c>
      <c r="L33" s="88">
        <v>6.3709570720156963</v>
      </c>
      <c r="M33" s="88">
        <v>355.26206679090433</v>
      </c>
      <c r="N33" s="88">
        <v>-28.987100690034037</v>
      </c>
      <c r="O33" s="15"/>
    </row>
    <row r="34" spans="1:15" s="9" customFormat="1" ht="18" customHeight="1" x14ac:dyDescent="0.25">
      <c r="A34" s="152" t="s">
        <v>349</v>
      </c>
      <c r="B34" s="24">
        <v>2014</v>
      </c>
      <c r="C34" s="88">
        <v>56.567653058833464</v>
      </c>
      <c r="D34" s="88">
        <v>1.3471056497957998</v>
      </c>
      <c r="E34" s="88">
        <v>55.220547409037664</v>
      </c>
      <c r="F34" s="35"/>
      <c r="G34" s="88">
        <v>2.1346334471377704</v>
      </c>
      <c r="H34" s="88">
        <v>-2.4603391672462713</v>
      </c>
      <c r="I34" s="88">
        <v>0.33339526988202522</v>
      </c>
      <c r="J34" s="88">
        <v>-1.7770784765431882</v>
      </c>
      <c r="K34" s="88">
        <v>0.25496864000000002</v>
      </c>
      <c r="L34" s="88">
        <v>1.2311112966587288</v>
      </c>
      <c r="M34" s="88">
        <v>55.911497649514274</v>
      </c>
      <c r="N34" s="88">
        <v>-0.94233897240316444</v>
      </c>
      <c r="O34" s="15"/>
    </row>
    <row r="35" spans="1:15" s="9" customFormat="1" x14ac:dyDescent="0.25">
      <c r="A35" s="152"/>
      <c r="B35" s="24">
        <v>2015</v>
      </c>
      <c r="C35" s="88">
        <v>57.457469045420147</v>
      </c>
      <c r="D35" s="88">
        <v>0.50992945904112064</v>
      </c>
      <c r="E35" s="88">
        <v>56.94753958637903</v>
      </c>
      <c r="F35" s="35"/>
      <c r="G35" s="88">
        <v>-2.2895759404295126</v>
      </c>
      <c r="H35" s="88">
        <v>-4.2543526310831892</v>
      </c>
      <c r="I35" s="88">
        <v>-8.0130893098320364</v>
      </c>
      <c r="J35" s="88">
        <v>-0.33585435451275825</v>
      </c>
      <c r="K35" s="88">
        <v>0.56710177319656119</v>
      </c>
      <c r="L35" s="88">
        <v>1.5999061007288273</v>
      </c>
      <c r="M35" s="88">
        <v>46.30901998160472</v>
      </c>
      <c r="N35" s="88">
        <v>-1.246800259836419</v>
      </c>
      <c r="O35" s="15"/>
    </row>
    <row r="36" spans="1:15" s="9" customFormat="1" x14ac:dyDescent="0.25">
      <c r="A36" s="152"/>
      <c r="B36" s="24">
        <v>2016</v>
      </c>
      <c r="C36" s="88">
        <v>64.100112343930917</v>
      </c>
      <c r="D36" s="88">
        <v>0.70051869680008605</v>
      </c>
      <c r="E36" s="88">
        <v>63.399593647130828</v>
      </c>
      <c r="F36" s="35"/>
      <c r="G36" s="88">
        <v>-2.2992581783694779</v>
      </c>
      <c r="H36" s="88">
        <v>-2.7003707015416589</v>
      </c>
      <c r="I36" s="88">
        <v>-17.115707415488508</v>
      </c>
      <c r="J36" s="88">
        <v>-0.94431062960972667</v>
      </c>
      <c r="K36" s="88">
        <v>0.48812945325771745</v>
      </c>
      <c r="L36" s="88">
        <v>1.9166918151429797</v>
      </c>
      <c r="M36" s="88">
        <v>43.040317423663119</v>
      </c>
      <c r="N36" s="88">
        <v>-1.3544421107280036</v>
      </c>
      <c r="O36" s="15"/>
    </row>
    <row r="37" spans="1:15" s="9" customFormat="1" x14ac:dyDescent="0.25">
      <c r="A37" s="152"/>
      <c r="B37" s="24">
        <v>2017</v>
      </c>
      <c r="C37" s="88">
        <v>56.379285151230263</v>
      </c>
      <c r="D37" s="88">
        <v>1.7613340815657474</v>
      </c>
      <c r="E37" s="88">
        <v>54.617951069664514</v>
      </c>
      <c r="F37" s="35"/>
      <c r="G37" s="88">
        <v>-4.1973635222123233</v>
      </c>
      <c r="H37" s="88">
        <v>-6.5354771862264585</v>
      </c>
      <c r="I37" s="88">
        <v>0.48330391896595537</v>
      </c>
      <c r="J37" s="88">
        <v>-3.8295455372988352</v>
      </c>
      <c r="K37" s="88">
        <v>5.3681140367431927E-2</v>
      </c>
      <c r="L37" s="88">
        <v>1.3214915435184598</v>
      </c>
      <c r="M37" s="88">
        <v>47.074345929119318</v>
      </c>
      <c r="N37" s="88">
        <v>-1.5003139321028753</v>
      </c>
      <c r="O37" s="15"/>
    </row>
    <row r="38" spans="1:15" s="9" customFormat="1" x14ac:dyDescent="0.25">
      <c r="A38" s="152"/>
      <c r="B38" s="24">
        <v>2018</v>
      </c>
      <c r="C38" s="88">
        <v>59.950777113628639</v>
      </c>
      <c r="D38" s="88">
        <v>0.63176827599570773</v>
      </c>
      <c r="E38" s="88">
        <v>59.319008837632929</v>
      </c>
      <c r="F38" s="35"/>
      <c r="G38" s="88">
        <v>-9.3096826764667515</v>
      </c>
      <c r="H38" s="88">
        <v>-11.43073525837293</v>
      </c>
      <c r="I38" s="88">
        <v>1.1728979429446587</v>
      </c>
      <c r="J38" s="88">
        <v>-5.1811011886629448</v>
      </c>
      <c r="K38" s="88">
        <v>4.4418874690502812E-2</v>
      </c>
      <c r="L38" s="88">
        <v>1.416026416077951</v>
      </c>
      <c r="M38" s="88">
        <v>46.001122915447894</v>
      </c>
      <c r="N38" s="88">
        <v>-1.5489337541314654</v>
      </c>
      <c r="O38" s="15"/>
    </row>
    <row r="39" spans="1:15" s="9" customFormat="1" ht="18" customHeight="1" x14ac:dyDescent="0.25">
      <c r="A39" s="152" t="s">
        <v>350</v>
      </c>
      <c r="B39" s="24">
        <v>2014</v>
      </c>
      <c r="C39" s="88">
        <v>6.9843531786347963</v>
      </c>
      <c r="D39" s="88">
        <v>0.71924809534821943</v>
      </c>
      <c r="E39" s="88">
        <v>6.2651050832865769</v>
      </c>
      <c r="F39" s="35"/>
      <c r="G39" s="88">
        <v>6.847379892601146</v>
      </c>
      <c r="H39" s="88">
        <v>-0.20614055658354569</v>
      </c>
      <c r="I39" s="88">
        <v>-2.8305821663391715</v>
      </c>
      <c r="J39" s="88">
        <v>-10.058608706563383</v>
      </c>
      <c r="K39" s="88">
        <v>0.21309051000000001</v>
      </c>
      <c r="L39" s="88">
        <v>0.91892441445019024</v>
      </c>
      <c r="M39" s="88">
        <v>0.22329410298516805</v>
      </c>
      <c r="N39" s="88">
        <v>-8.0562469999999997E-2</v>
      </c>
      <c r="O39" s="15"/>
    </row>
    <row r="40" spans="1:15" s="9" customFormat="1" x14ac:dyDescent="0.25">
      <c r="A40" s="152"/>
      <c r="B40" s="24">
        <v>2015</v>
      </c>
      <c r="C40" s="88">
        <v>10.086851352164677</v>
      </c>
      <c r="D40" s="88">
        <v>1.3980239029244541</v>
      </c>
      <c r="E40" s="88">
        <v>8.6888274492402235</v>
      </c>
      <c r="F40" s="35"/>
      <c r="G40" s="88">
        <v>7.3815434975569758</v>
      </c>
      <c r="H40" s="88">
        <v>-0.90516810611922094</v>
      </c>
      <c r="I40" s="88">
        <v>0.43370488269786484</v>
      </c>
      <c r="J40" s="88">
        <v>-8.3585264820129215</v>
      </c>
      <c r="K40" s="88">
        <v>0.21420893026707202</v>
      </c>
      <c r="L40" s="88">
        <v>0.41912379860065158</v>
      </c>
      <c r="M40" s="88">
        <v>8.1455493474821399</v>
      </c>
      <c r="N40" s="88">
        <v>0</v>
      </c>
      <c r="O40" s="15"/>
    </row>
    <row r="41" spans="1:15" s="9" customFormat="1" x14ac:dyDescent="0.25">
      <c r="A41" s="152"/>
      <c r="B41" s="24">
        <v>2016</v>
      </c>
      <c r="C41" s="88">
        <v>8.2386395074427501</v>
      </c>
      <c r="D41" s="88">
        <v>0.7098505879760707</v>
      </c>
      <c r="E41" s="88">
        <v>7.5287889194666793</v>
      </c>
      <c r="F41" s="35"/>
      <c r="G41" s="88">
        <v>8.9931699662447784</v>
      </c>
      <c r="H41" s="88">
        <v>-0.86351557347418439</v>
      </c>
      <c r="I41" s="88">
        <v>-3.4016333313808045</v>
      </c>
      <c r="J41" s="88">
        <v>-7.0348615692673091</v>
      </c>
      <c r="K41" s="88">
        <v>8.5700729867875164E-2</v>
      </c>
      <c r="L41" s="88">
        <v>0.34859112872174708</v>
      </c>
      <c r="M41" s="88">
        <v>6.0854639850633427</v>
      </c>
      <c r="N41" s="88">
        <v>0</v>
      </c>
      <c r="O41" s="15"/>
    </row>
    <row r="42" spans="1:15" s="9" customFormat="1" x14ac:dyDescent="0.25">
      <c r="A42" s="152"/>
      <c r="B42" s="24">
        <v>2017</v>
      </c>
      <c r="C42" s="88">
        <v>5.9081945873755766</v>
      </c>
      <c r="D42" s="88">
        <v>0.40683808935551408</v>
      </c>
      <c r="E42" s="88">
        <v>5.5013564980200629</v>
      </c>
      <c r="F42" s="35"/>
      <c r="G42" s="88">
        <v>5.0469837400518056</v>
      </c>
      <c r="H42" s="88">
        <v>-1.9330640865542357</v>
      </c>
      <c r="I42" s="88">
        <v>-2.2365302695292084</v>
      </c>
      <c r="J42" s="88">
        <v>-6.0745519611939871</v>
      </c>
      <c r="K42" s="88">
        <v>0.31541966668787458</v>
      </c>
      <c r="L42" s="88">
        <v>0.30516497925542257</v>
      </c>
      <c r="M42" s="88">
        <v>2.2372580073486743</v>
      </c>
      <c r="N42" s="88">
        <v>0</v>
      </c>
      <c r="O42" s="15"/>
    </row>
    <row r="43" spans="1:15" s="9" customFormat="1" x14ac:dyDescent="0.25">
      <c r="A43" s="152"/>
      <c r="B43" s="24">
        <v>2018</v>
      </c>
      <c r="C43" s="88">
        <v>4.5654276821705979</v>
      </c>
      <c r="D43" s="88">
        <v>0.6124482915136189</v>
      </c>
      <c r="E43" s="88">
        <v>3.9529793906569788</v>
      </c>
      <c r="F43" s="35"/>
      <c r="G43" s="88">
        <v>2.9477572148173845</v>
      </c>
      <c r="H43" s="88">
        <v>-1.9893271086249842</v>
      </c>
      <c r="I43" s="88">
        <v>-4.7169732240717259</v>
      </c>
      <c r="J43" s="88">
        <v>-5.5383334901607872</v>
      </c>
      <c r="K43" s="88">
        <v>0.29701400424325675</v>
      </c>
      <c r="L43" s="88">
        <v>0.26998313306945454</v>
      </c>
      <c r="M43" s="88">
        <v>-3.3545701087581499</v>
      </c>
      <c r="N43" s="88">
        <v>0</v>
      </c>
      <c r="O43" s="15"/>
    </row>
    <row r="44" spans="1:15" s="9" customFormat="1" ht="18" customHeight="1" x14ac:dyDescent="0.25">
      <c r="A44" s="160" t="s">
        <v>361</v>
      </c>
      <c r="B44" s="24">
        <v>2014</v>
      </c>
      <c r="C44" s="88">
        <v>3846.4610013004794</v>
      </c>
      <c r="D44" s="88">
        <v>1540.4880774074818</v>
      </c>
      <c r="E44" s="88">
        <v>2305.9729238929976</v>
      </c>
      <c r="F44" s="35"/>
      <c r="G44" s="88">
        <v>1372.7774947464065</v>
      </c>
      <c r="H44" s="88">
        <v>571.56892677075984</v>
      </c>
      <c r="I44" s="88">
        <v>235.97714241885672</v>
      </c>
      <c r="J44" s="88">
        <v>135.10725063703055</v>
      </c>
      <c r="K44" s="88">
        <v>257.61844956000033</v>
      </c>
      <c r="L44" s="88">
        <v>40.87327853791431</v>
      </c>
      <c r="M44" s="88">
        <v>4049.8348116952916</v>
      </c>
      <c r="N44" s="88">
        <v>-19.557247997809149</v>
      </c>
      <c r="O44" s="15"/>
    </row>
    <row r="45" spans="1:15" s="9" customFormat="1" x14ac:dyDescent="0.25">
      <c r="A45" s="152"/>
      <c r="B45" s="24">
        <v>2015</v>
      </c>
      <c r="C45" s="88">
        <v>2817.4530638893825</v>
      </c>
      <c r="D45" s="88">
        <v>1122.0641059585164</v>
      </c>
      <c r="E45" s="88">
        <v>1695.3889579308661</v>
      </c>
      <c r="F45" s="35"/>
      <c r="G45" s="88">
        <v>1330.4190741422874</v>
      </c>
      <c r="H45" s="88">
        <v>523.14367852179817</v>
      </c>
      <c r="I45" s="88">
        <v>545.92818864513436</v>
      </c>
      <c r="J45" s="88">
        <v>365.43909697107841</v>
      </c>
      <c r="K45" s="88">
        <v>224.37734602102634</v>
      </c>
      <c r="L45" s="88">
        <v>51.448295800631385</v>
      </c>
      <c r="M45" s="88">
        <v>3937.1753176893662</v>
      </c>
      <c r="N45" s="88">
        <v>-25.914612754778727</v>
      </c>
      <c r="O45" s="15"/>
    </row>
    <row r="46" spans="1:15" s="9" customFormat="1" x14ac:dyDescent="0.25">
      <c r="A46" s="152"/>
      <c r="B46" s="24">
        <v>2016</v>
      </c>
      <c r="C46" s="88">
        <v>2133.3025894750649</v>
      </c>
      <c r="D46" s="88">
        <v>806.01299023458864</v>
      </c>
      <c r="E46" s="88">
        <v>1327.2895992404763</v>
      </c>
      <c r="F46" s="35"/>
      <c r="G46" s="88">
        <v>1011.4244962794263</v>
      </c>
      <c r="H46" s="88">
        <v>303.70583568689631</v>
      </c>
      <c r="I46" s="88">
        <v>522.6179481566993</v>
      </c>
      <c r="J46" s="88">
        <v>325.12728186588629</v>
      </c>
      <c r="K46" s="88">
        <v>216.56215635539496</v>
      </c>
      <c r="L46" s="88">
        <v>45.793690147254395</v>
      </c>
      <c r="M46" s="88">
        <v>3186.4593255424879</v>
      </c>
      <c r="N46" s="88">
        <v>-27.698595703006546</v>
      </c>
      <c r="O46" s="15"/>
    </row>
    <row r="47" spans="1:15" s="9" customFormat="1" x14ac:dyDescent="0.25">
      <c r="A47" s="152"/>
      <c r="B47" s="24">
        <v>2017</v>
      </c>
      <c r="C47" s="88">
        <v>2396.3278290852072</v>
      </c>
      <c r="D47" s="88">
        <v>342.99094214368472</v>
      </c>
      <c r="E47" s="88">
        <v>2053.3368869415226</v>
      </c>
      <c r="F47" s="35"/>
      <c r="G47" s="88">
        <v>985.93363162714172</v>
      </c>
      <c r="H47" s="88">
        <v>367.90663044009597</v>
      </c>
      <c r="I47" s="88">
        <v>323.61773261926032</v>
      </c>
      <c r="J47" s="88">
        <v>447.65267503107128</v>
      </c>
      <c r="K47" s="88">
        <v>254.05622812892591</v>
      </c>
      <c r="L47" s="88">
        <v>40.837838543633822</v>
      </c>
      <c r="M47" s="88">
        <v>3810.540926218996</v>
      </c>
      <c r="N47" s="88">
        <v>-30.165428571348453</v>
      </c>
      <c r="O47" s="15"/>
    </row>
    <row r="48" spans="1:15" s="9" customFormat="1" x14ac:dyDescent="0.25">
      <c r="A48" s="153"/>
      <c r="B48" s="25">
        <v>2018</v>
      </c>
      <c r="C48" s="89">
        <v>2132.4712466272426</v>
      </c>
      <c r="D48" s="89">
        <v>918.83244114219531</v>
      </c>
      <c r="E48" s="89">
        <v>1213.6388054850472</v>
      </c>
      <c r="F48" s="96"/>
      <c r="G48" s="89">
        <v>817.87485182870012</v>
      </c>
      <c r="H48" s="89">
        <v>277.66843297692861</v>
      </c>
      <c r="I48" s="89">
        <v>156.88995314025499</v>
      </c>
      <c r="J48" s="89">
        <v>399.19198993373817</v>
      </c>
      <c r="K48" s="89">
        <v>233.42282108670432</v>
      </c>
      <c r="L48" s="89">
        <v>39.399979128358048</v>
      </c>
      <c r="M48" s="89">
        <v>2587.5956003877404</v>
      </c>
      <c r="N48" s="89">
        <v>-31.005360034165502</v>
      </c>
      <c r="O48" s="15"/>
    </row>
    <row r="49" spans="1:15" s="9" customFormat="1" ht="15.75" customHeight="1" x14ac:dyDescent="0.25">
      <c r="A49" s="152" t="s">
        <v>382</v>
      </c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N49" s="15"/>
      <c r="O49" s="15"/>
    </row>
  </sheetData>
  <mergeCells count="14">
    <mergeCell ref="J12:J13"/>
    <mergeCell ref="M11:M13"/>
    <mergeCell ref="C10:M10"/>
    <mergeCell ref="N10:N13"/>
    <mergeCell ref="C11:E11"/>
    <mergeCell ref="G11:H11"/>
    <mergeCell ref="J11:L11"/>
    <mergeCell ref="I11:I13"/>
    <mergeCell ref="C12:C13"/>
    <mergeCell ref="D12:D13"/>
    <mergeCell ref="E12:E13"/>
    <mergeCell ref="G12:G13"/>
    <mergeCell ref="H12:H13"/>
    <mergeCell ref="K12:L12"/>
  </mergeCells>
  <conditionalFormatting sqref="L7">
    <cfRule type="cellIs" dxfId="63" priority="5" operator="between">
      <formula>9999</formula>
      <formula>-9999</formula>
    </cfRule>
  </conditionalFormatting>
  <hyperlinks>
    <hyperlink ref="A5" location="Índice!A85" display="Índice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K55"/>
  <sheetViews>
    <sheetView showGridLines="0" zoomScale="120" zoomScaleNormal="120" zoomScalePageLayoutView="120" workbookViewId="0">
      <selection activeCell="A5" sqref="A5"/>
    </sheetView>
  </sheetViews>
  <sheetFormatPr defaultColWidth="8.85546875" defaultRowHeight="13.5" x14ac:dyDescent="0.25"/>
  <cols>
    <col min="1" max="1" width="14" style="3" customWidth="1"/>
    <col min="2" max="2" width="31" style="9" customWidth="1"/>
    <col min="3" max="5" width="7.7109375" style="9" customWidth="1"/>
    <col min="6" max="7" width="7.7109375" style="15" customWidth="1"/>
    <col min="8" max="8" width="6.7109375" style="9" customWidth="1"/>
    <col min="9" max="10" width="5.28515625" style="15" customWidth="1"/>
    <col min="11" max="11" width="6.7109375" style="9" customWidth="1"/>
    <col min="12" max="16384" width="8.85546875" style="2"/>
  </cols>
  <sheetData>
    <row r="1" spans="1:7" s="17" customFormat="1" ht="12.75" x14ac:dyDescent="0.2"/>
    <row r="2" spans="1:7" s="17" customFormat="1" ht="12.75" x14ac:dyDescent="0.2"/>
    <row r="3" spans="1:7" s="17" customFormat="1" ht="12.75" x14ac:dyDescent="0.2"/>
    <row r="4" spans="1:7" s="17" customFormat="1" ht="12.75" x14ac:dyDescent="0.2"/>
    <row r="5" spans="1:7" s="17" customFormat="1" ht="12.75" x14ac:dyDescent="0.2">
      <c r="A5" s="147" t="s">
        <v>203</v>
      </c>
    </row>
    <row r="6" spans="1:7" s="17" customFormat="1" ht="18.75" x14ac:dyDescent="0.3">
      <c r="A6" s="26" t="s">
        <v>201</v>
      </c>
    </row>
    <row r="7" spans="1:7" s="17" customFormat="1" ht="12.75" x14ac:dyDescent="0.2"/>
    <row r="8" spans="1:7" s="17" customFormat="1" ht="18" customHeight="1" x14ac:dyDescent="0.2">
      <c r="A8" s="155" t="s">
        <v>367</v>
      </c>
    </row>
    <row r="9" spans="1:7" s="17" customFormat="1" ht="18" customHeight="1" x14ac:dyDescent="0.2">
      <c r="A9" s="222" t="s">
        <v>370</v>
      </c>
    </row>
    <row r="10" spans="1:7" x14ac:dyDescent="0.25">
      <c r="A10" s="152"/>
      <c r="B10" s="24"/>
      <c r="C10" s="345"/>
      <c r="D10" s="345"/>
      <c r="E10" s="345"/>
      <c r="F10" s="380"/>
      <c r="G10" s="380"/>
    </row>
    <row r="11" spans="1:7" x14ac:dyDescent="0.25">
      <c r="A11" s="153"/>
      <c r="B11" s="25"/>
      <c r="C11" s="214">
        <v>2014</v>
      </c>
      <c r="D11" s="214">
        <v>2015</v>
      </c>
      <c r="E11" s="214">
        <v>2016</v>
      </c>
      <c r="F11" s="214">
        <v>2017</v>
      </c>
      <c r="G11" s="214">
        <v>2018</v>
      </c>
    </row>
    <row r="12" spans="1:7" ht="18" customHeight="1" x14ac:dyDescent="0.25">
      <c r="A12" s="152" t="s">
        <v>334</v>
      </c>
      <c r="B12" s="24" t="s">
        <v>160</v>
      </c>
      <c r="C12" s="158">
        <v>-1.113997889845302</v>
      </c>
      <c r="D12" s="158">
        <v>6.6172967540386622</v>
      </c>
      <c r="E12" s="158">
        <v>2.8493334657245728</v>
      </c>
      <c r="F12" s="158">
        <v>40.858745382431728</v>
      </c>
      <c r="G12" s="158">
        <v>-10.942671200344185</v>
      </c>
    </row>
    <row r="13" spans="1:7" x14ac:dyDescent="0.25">
      <c r="A13" s="152"/>
      <c r="B13" s="24" t="s">
        <v>191</v>
      </c>
      <c r="C13" s="158">
        <v>-4.8343057292603548</v>
      </c>
      <c r="D13" s="158">
        <v>0.97645497999999997</v>
      </c>
      <c r="E13" s="158">
        <v>7.6774863275346954</v>
      </c>
      <c r="F13" s="158">
        <v>0.58350830448875746</v>
      </c>
      <c r="G13" s="158">
        <v>0.45536397126833184</v>
      </c>
    </row>
    <row r="14" spans="1:7" x14ac:dyDescent="0.25">
      <c r="A14" s="152"/>
      <c r="B14" s="24" t="s">
        <v>362</v>
      </c>
      <c r="C14" s="158">
        <v>-136.47556753438559</v>
      </c>
      <c r="D14" s="158">
        <v>-21.483605899692122</v>
      </c>
      <c r="E14" s="158">
        <v>-15.078983505204025</v>
      </c>
      <c r="F14" s="158">
        <v>-165.4568448190474</v>
      </c>
      <c r="G14" s="158">
        <v>-287.67335515720913</v>
      </c>
    </row>
    <row r="15" spans="1:7" x14ac:dyDescent="0.25">
      <c r="A15" s="152"/>
      <c r="B15" s="24" t="s">
        <v>363</v>
      </c>
      <c r="C15" s="158">
        <v>-179.56481751689529</v>
      </c>
      <c r="D15" s="158">
        <v>274.75890881060843</v>
      </c>
      <c r="E15" s="158">
        <v>183.29138429023649</v>
      </c>
      <c r="F15" s="158">
        <v>-8.3663330185580378</v>
      </c>
      <c r="G15" s="158">
        <v>-38.73551339738647</v>
      </c>
    </row>
    <row r="16" spans="1:7" x14ac:dyDescent="0.25">
      <c r="A16" s="152"/>
      <c r="B16" s="20" t="s">
        <v>364</v>
      </c>
      <c r="C16" s="158">
        <v>-183.17871107110099</v>
      </c>
      <c r="D16" s="158">
        <v>233.15334552192758</v>
      </c>
      <c r="E16" s="158">
        <v>215.39229155799373</v>
      </c>
      <c r="F16" s="158">
        <v>8.1118789393784958</v>
      </c>
      <c r="G16" s="158">
        <v>30.245270355292991</v>
      </c>
    </row>
    <row r="17" spans="1:8" x14ac:dyDescent="0.25">
      <c r="A17" s="152"/>
      <c r="B17" s="24" t="s">
        <v>66</v>
      </c>
      <c r="C17" s="158">
        <v>-2.7105054312137611E-19</v>
      </c>
      <c r="D17" s="158">
        <v>-5.7896898611727567E-2</v>
      </c>
      <c r="E17" s="158">
        <v>-1.4499635410933287</v>
      </c>
      <c r="F17" s="158">
        <v>1.4343778559448228</v>
      </c>
      <c r="G17" s="158">
        <v>-17.450876678278533</v>
      </c>
    </row>
    <row r="18" spans="1:8" x14ac:dyDescent="0.25">
      <c r="A18" s="152"/>
      <c r="B18" s="43" t="s">
        <v>365</v>
      </c>
      <c r="C18" s="67">
        <v>-321.98868867038652</v>
      </c>
      <c r="D18" s="67">
        <v>260.81115774634327</v>
      </c>
      <c r="E18" s="67">
        <v>177.28925703719841</v>
      </c>
      <c r="F18" s="67">
        <v>-130.94654629474013</v>
      </c>
      <c r="G18" s="67">
        <v>-354.34705246194994</v>
      </c>
    </row>
    <row r="19" spans="1:8" ht="18" customHeight="1" x14ac:dyDescent="0.25">
      <c r="A19" s="152" t="s">
        <v>335</v>
      </c>
      <c r="B19" s="24" t="s">
        <v>160</v>
      </c>
      <c r="C19" s="158">
        <v>2.635640650691831E-4</v>
      </c>
      <c r="D19" s="158">
        <v>0.34082463887792369</v>
      </c>
      <c r="E19" s="158">
        <v>-17.725401057607861</v>
      </c>
      <c r="F19" s="158">
        <v>0.97015988299023559</v>
      </c>
      <c r="G19" s="158">
        <v>3.4239192558130487</v>
      </c>
      <c r="H19" s="128"/>
    </row>
    <row r="20" spans="1:8" x14ac:dyDescent="0.25">
      <c r="A20" s="152"/>
      <c r="B20" s="24" t="s">
        <v>191</v>
      </c>
      <c r="C20" s="158">
        <v>1.0238629183806506E-3</v>
      </c>
      <c r="D20" s="158">
        <v>1.6347299855682722E-2</v>
      </c>
      <c r="E20" s="158">
        <v>-2.2297990000000011E-2</v>
      </c>
      <c r="F20" s="158">
        <v>1.9795931179739249E-3</v>
      </c>
      <c r="G20" s="158">
        <v>1.9820215118229578E-3</v>
      </c>
    </row>
    <row r="21" spans="1:8" x14ac:dyDescent="0.25">
      <c r="A21" s="152"/>
      <c r="B21" s="24" t="s">
        <v>362</v>
      </c>
      <c r="C21" s="158">
        <v>-10.271423112379139</v>
      </c>
      <c r="D21" s="158">
        <v>-11.481031340044016</v>
      </c>
      <c r="E21" s="158">
        <v>9.7179240016637269</v>
      </c>
      <c r="F21" s="158">
        <v>-8.5120596550668655</v>
      </c>
      <c r="G21" s="158">
        <v>-3.1900046555312325</v>
      </c>
    </row>
    <row r="22" spans="1:8" x14ac:dyDescent="0.25">
      <c r="A22" s="152"/>
      <c r="B22" s="24" t="s">
        <v>363</v>
      </c>
      <c r="C22" s="158">
        <v>12.167087464991656</v>
      </c>
      <c r="D22" s="158">
        <v>10.613177266836498</v>
      </c>
      <c r="E22" s="158">
        <v>1.5469104357497345</v>
      </c>
      <c r="F22" s="158">
        <v>58.060912423249952</v>
      </c>
      <c r="G22" s="158">
        <v>-1.5292945700349994</v>
      </c>
    </row>
    <row r="23" spans="1:8" x14ac:dyDescent="0.25">
      <c r="A23" s="152"/>
      <c r="B23" s="20" t="s">
        <v>364</v>
      </c>
      <c r="C23" s="158">
        <v>3.145795775381623</v>
      </c>
      <c r="D23" s="158">
        <v>7.4152617337225903</v>
      </c>
      <c r="E23" s="158">
        <v>0.51181298644565354</v>
      </c>
      <c r="F23" s="158">
        <v>9.0188596201442026E-2</v>
      </c>
      <c r="G23" s="158">
        <v>-4.6417780408734775</v>
      </c>
    </row>
    <row r="24" spans="1:8" x14ac:dyDescent="0.25">
      <c r="A24" s="152"/>
      <c r="B24" s="24" t="s">
        <v>66</v>
      </c>
      <c r="C24" s="158">
        <v>-1.8087251899999996</v>
      </c>
      <c r="D24" s="158">
        <v>-1.5846550000000004E-2</v>
      </c>
      <c r="E24" s="158">
        <v>18.546915960000003</v>
      </c>
      <c r="F24" s="158">
        <v>3.5254986012098204</v>
      </c>
      <c r="G24" s="158">
        <v>-2.7421213679513938</v>
      </c>
    </row>
    <row r="25" spans="1:8" x14ac:dyDescent="0.25">
      <c r="A25" s="152"/>
      <c r="B25" s="43" t="s">
        <v>365</v>
      </c>
      <c r="C25" s="67">
        <v>8.8226589595966409E-2</v>
      </c>
      <c r="D25" s="67">
        <v>-0.5265286844739121</v>
      </c>
      <c r="E25" s="67">
        <v>12.064051349805606</v>
      </c>
      <c r="F25" s="67">
        <v>54.046490845501111</v>
      </c>
      <c r="G25" s="67">
        <v>-4.0355193161927545</v>
      </c>
    </row>
    <row r="26" spans="1:8" ht="18" customHeight="1" x14ac:dyDescent="0.25">
      <c r="A26" s="152" t="s">
        <v>347</v>
      </c>
      <c r="B26" s="24" t="s">
        <v>160</v>
      </c>
      <c r="C26" s="158">
        <v>-0.48037359000000002</v>
      </c>
      <c r="D26" s="158">
        <v>-2.0734570000000003</v>
      </c>
      <c r="E26" s="158">
        <v>2.6631623999999992</v>
      </c>
      <c r="F26" s="158">
        <v>-0.70496228000000105</v>
      </c>
      <c r="G26" s="158">
        <v>-1.9582001200000005</v>
      </c>
    </row>
    <row r="27" spans="1:8" x14ac:dyDescent="0.25">
      <c r="A27" s="152"/>
      <c r="B27" s="24" t="s">
        <v>191</v>
      </c>
      <c r="C27" s="128" t="s">
        <v>177</v>
      </c>
      <c r="D27" s="128" t="s">
        <v>177</v>
      </c>
      <c r="E27" s="128" t="s">
        <v>177</v>
      </c>
      <c r="F27" s="128" t="s">
        <v>177</v>
      </c>
      <c r="G27" s="128" t="s">
        <v>177</v>
      </c>
    </row>
    <row r="28" spans="1:8" x14ac:dyDescent="0.25">
      <c r="A28" s="152"/>
      <c r="B28" s="24" t="s">
        <v>362</v>
      </c>
      <c r="C28" s="158">
        <v>2.3999999999999998E-3</v>
      </c>
      <c r="D28" s="158">
        <v>2.4237727194842905E-3</v>
      </c>
      <c r="E28" s="158">
        <v>6.8262589241781436E-6</v>
      </c>
      <c r="F28" s="158">
        <v>2.8065165603190423E-3</v>
      </c>
      <c r="G28" s="158">
        <v>2.862592654324158E-3</v>
      </c>
    </row>
    <row r="29" spans="1:8" x14ac:dyDescent="0.25">
      <c r="A29" s="152"/>
      <c r="B29" s="24" t="s">
        <v>363</v>
      </c>
      <c r="C29" s="158">
        <v>-6.3281844769794565E-3</v>
      </c>
      <c r="D29" s="158">
        <v>1.3081278300000003</v>
      </c>
      <c r="E29" s="158">
        <v>-1.8893000000000004E-3</v>
      </c>
      <c r="F29" s="158">
        <v>0.48268196774390154</v>
      </c>
      <c r="G29" s="158">
        <v>-0.49092109005955709</v>
      </c>
    </row>
    <row r="30" spans="1:8" x14ac:dyDescent="0.25">
      <c r="A30" s="152"/>
      <c r="B30" s="20" t="s">
        <v>364</v>
      </c>
      <c r="C30" s="128" t="s">
        <v>177</v>
      </c>
      <c r="D30" s="158">
        <v>1.3124900000000004</v>
      </c>
      <c r="E30" s="158">
        <v>-3.3917700000000005E-3</v>
      </c>
      <c r="F30" s="158">
        <v>-9.7956400269048966E-5</v>
      </c>
      <c r="G30" s="158">
        <v>-1.0560378530250744E-4</v>
      </c>
    </row>
    <row r="31" spans="1:8" x14ac:dyDescent="0.25">
      <c r="A31" s="152"/>
      <c r="B31" s="24" t="s">
        <v>66</v>
      </c>
      <c r="C31" s="128" t="s">
        <v>177</v>
      </c>
      <c r="D31" s="158">
        <v>4.6137289299999988</v>
      </c>
      <c r="E31" s="158">
        <v>1.1894898200000001</v>
      </c>
      <c r="F31" s="158">
        <v>4.7569131861005625</v>
      </c>
      <c r="G31" s="158">
        <v>-4.0429128559987815</v>
      </c>
    </row>
    <row r="32" spans="1:8" x14ac:dyDescent="0.25">
      <c r="A32" s="152"/>
      <c r="B32" s="43" t="s">
        <v>365</v>
      </c>
      <c r="C32" s="67">
        <v>-0.48430177447697947</v>
      </c>
      <c r="D32" s="67">
        <v>3.8508235327194829</v>
      </c>
      <c r="E32" s="67">
        <v>3.8507697462589237</v>
      </c>
      <c r="F32" s="67">
        <v>4.5374393904047823</v>
      </c>
      <c r="G32" s="67">
        <v>-6.4891714734040153</v>
      </c>
    </row>
    <row r="33" spans="1:7" ht="18" customHeight="1" x14ac:dyDescent="0.25">
      <c r="A33" s="152" t="s">
        <v>348</v>
      </c>
      <c r="B33" s="24" t="s">
        <v>160</v>
      </c>
      <c r="C33" s="158">
        <v>9.3589796684732232</v>
      </c>
      <c r="D33" s="158">
        <v>13.240708527631831</v>
      </c>
      <c r="E33" s="158">
        <v>11.104245359999998</v>
      </c>
      <c r="F33" s="158">
        <v>13.176801234148236</v>
      </c>
      <c r="G33" s="158">
        <v>-18.187732136248247</v>
      </c>
    </row>
    <row r="34" spans="1:7" x14ac:dyDescent="0.25">
      <c r="A34" s="152"/>
      <c r="B34" s="24" t="s">
        <v>191</v>
      </c>
      <c r="C34" s="158">
        <v>6.33436981994081E-3</v>
      </c>
      <c r="D34" s="158">
        <v>1.3502190000000006E-2</v>
      </c>
      <c r="E34" s="158">
        <v>2.3831680000000001E-2</v>
      </c>
      <c r="F34" s="158">
        <v>1.448252158821298E-3</v>
      </c>
      <c r="G34" s="158">
        <v>1.5244034642364543E-3</v>
      </c>
    </row>
    <row r="35" spans="1:7" x14ac:dyDescent="0.25">
      <c r="A35" s="152"/>
      <c r="B35" s="24" t="s">
        <v>362</v>
      </c>
      <c r="C35" s="158">
        <v>7.0039346449764288</v>
      </c>
      <c r="D35" s="158">
        <v>-22.156928397934823</v>
      </c>
      <c r="E35" s="158">
        <v>-66.511486920751437</v>
      </c>
      <c r="F35" s="158">
        <v>20.295455209977543</v>
      </c>
      <c r="G35" s="158">
        <v>29.126892524389451</v>
      </c>
    </row>
    <row r="36" spans="1:7" x14ac:dyDescent="0.25">
      <c r="A36" s="152"/>
      <c r="B36" s="24" t="s">
        <v>363</v>
      </c>
      <c r="C36" s="158">
        <v>64.277895755643712</v>
      </c>
      <c r="D36" s="158">
        <v>119.21112821282888</v>
      </c>
      <c r="E36" s="158">
        <v>41.686021470363158</v>
      </c>
      <c r="F36" s="158">
        <v>31.309583527198917</v>
      </c>
      <c r="G36" s="158">
        <v>-72.105823133873827</v>
      </c>
    </row>
    <row r="37" spans="1:7" x14ac:dyDescent="0.25">
      <c r="A37" s="152"/>
      <c r="B37" s="20" t="s">
        <v>364</v>
      </c>
      <c r="C37" s="158">
        <v>58.907496153015849</v>
      </c>
      <c r="D37" s="158">
        <v>130.89385006891033</v>
      </c>
      <c r="E37" s="158">
        <v>50.914969125312226</v>
      </c>
      <c r="F37" s="158">
        <v>28.376385556639828</v>
      </c>
      <c r="G37" s="158">
        <v>14.202440614426118</v>
      </c>
    </row>
    <row r="38" spans="1:7" x14ac:dyDescent="0.25">
      <c r="A38" s="152"/>
      <c r="B38" s="24" t="s">
        <v>66</v>
      </c>
      <c r="C38" s="158">
        <v>0.24274589000000002</v>
      </c>
      <c r="D38" s="158">
        <v>1.025974284866318</v>
      </c>
      <c r="E38" s="158">
        <v>-0.83077710491531165</v>
      </c>
      <c r="F38" s="158">
        <v>7.8433428735281652</v>
      </c>
      <c r="G38" s="158">
        <v>8.246617560180411</v>
      </c>
    </row>
    <row r="39" spans="1:7" x14ac:dyDescent="0.25">
      <c r="A39" s="152"/>
      <c r="B39" s="43" t="s">
        <v>365</v>
      </c>
      <c r="C39" s="67">
        <v>80.889890328913296</v>
      </c>
      <c r="D39" s="67">
        <v>111.33438481739222</v>
      </c>
      <c r="E39" s="67">
        <v>-14.52816551530359</v>
      </c>
      <c r="F39" s="67">
        <v>72.626631097011682</v>
      </c>
      <c r="G39" s="67">
        <v>-52.918520782087974</v>
      </c>
    </row>
    <row r="40" spans="1:7" ht="18" customHeight="1" x14ac:dyDescent="0.25">
      <c r="A40" s="152" t="s">
        <v>349</v>
      </c>
      <c r="B40" s="24" t="s">
        <v>160</v>
      </c>
      <c r="C40" s="158">
        <v>2.8000000000000001E-2</v>
      </c>
      <c r="D40" s="158">
        <v>1.3519320000000005E-2</v>
      </c>
      <c r="E40" s="158">
        <v>0.13728777000000003</v>
      </c>
      <c r="F40" s="158">
        <v>-4.0272144812845939E-2</v>
      </c>
      <c r="G40" s="158">
        <v>0.16871923824991064</v>
      </c>
    </row>
    <row r="41" spans="1:7" x14ac:dyDescent="0.25">
      <c r="A41" s="152"/>
      <c r="B41" s="24" t="s">
        <v>191</v>
      </c>
      <c r="C41" s="128" t="s">
        <v>177</v>
      </c>
      <c r="D41" s="158">
        <v>-1.3370659999999999E-2</v>
      </c>
      <c r="E41" s="158">
        <v>0.53421461999999986</v>
      </c>
      <c r="F41" s="158">
        <v>-0.4317492614264673</v>
      </c>
      <c r="G41" s="128" t="s">
        <v>177</v>
      </c>
    </row>
    <row r="42" spans="1:7" x14ac:dyDescent="0.25">
      <c r="A42" s="152"/>
      <c r="B42" s="24" t="s">
        <v>362</v>
      </c>
      <c r="C42" s="158">
        <v>1.6652588577229146</v>
      </c>
      <c r="D42" s="158">
        <v>-4.0350171705881444</v>
      </c>
      <c r="E42" s="158">
        <v>-8.7009042902219207</v>
      </c>
      <c r="F42" s="158">
        <v>-1.2260408777002938</v>
      </c>
      <c r="G42" s="158">
        <v>0.96177845675441764</v>
      </c>
    </row>
    <row r="43" spans="1:7" x14ac:dyDescent="0.25">
      <c r="A43" s="152"/>
      <c r="B43" s="24" t="s">
        <v>363</v>
      </c>
      <c r="C43" s="158">
        <v>0.98112631009067119</v>
      </c>
      <c r="D43" s="158">
        <v>-11.758349533935137</v>
      </c>
      <c r="E43" s="158">
        <v>-8.1810711537276326</v>
      </c>
      <c r="F43" s="158">
        <v>-0.67685552028933738</v>
      </c>
      <c r="G43" s="158">
        <v>-2.7405868149937582</v>
      </c>
    </row>
    <row r="44" spans="1:7" x14ac:dyDescent="0.25">
      <c r="A44" s="152"/>
      <c r="B44" s="20" t="s">
        <v>364</v>
      </c>
      <c r="C44" s="158">
        <v>0.86590000000000011</v>
      </c>
      <c r="D44" s="158">
        <v>-0.55736450500000001</v>
      </c>
      <c r="E44" s="128" t="s">
        <v>177</v>
      </c>
      <c r="F44" s="158">
        <v>3.6559201634782192E-2</v>
      </c>
      <c r="G44" s="158">
        <v>6.4937667978700059E-3</v>
      </c>
    </row>
    <row r="45" spans="1:7" x14ac:dyDescent="0.25">
      <c r="A45" s="152"/>
      <c r="B45" s="24" t="s">
        <v>66</v>
      </c>
      <c r="C45" s="128" t="s">
        <v>177</v>
      </c>
      <c r="D45" s="128" t="s">
        <v>177</v>
      </c>
      <c r="E45" s="128" t="s">
        <v>177</v>
      </c>
      <c r="F45" s="128" t="s">
        <v>177</v>
      </c>
      <c r="G45" s="128" t="s">
        <v>177</v>
      </c>
    </row>
    <row r="46" spans="1:7" x14ac:dyDescent="0.25">
      <c r="A46" s="152"/>
      <c r="B46" s="43" t="s">
        <v>365</v>
      </c>
      <c r="C46" s="67">
        <v>2.6743851678135857</v>
      </c>
      <c r="D46" s="67">
        <v>-15.793218044523282</v>
      </c>
      <c r="E46" s="67">
        <v>-16.210473053949553</v>
      </c>
      <c r="F46" s="67">
        <v>-2.3749178042289447</v>
      </c>
      <c r="G46" s="67">
        <v>-1.6100891199894298</v>
      </c>
    </row>
    <row r="47" spans="1:7" ht="18" customHeight="1" x14ac:dyDescent="0.25">
      <c r="A47" s="152" t="s">
        <v>350</v>
      </c>
      <c r="B47" s="24" t="s">
        <v>160</v>
      </c>
      <c r="C47" s="158">
        <v>4.1623979999999998E-2</v>
      </c>
      <c r="D47" s="158">
        <v>-0.36314307000000001</v>
      </c>
      <c r="E47" s="158">
        <v>4.9804880000000003E-2</v>
      </c>
      <c r="F47" s="158">
        <v>2.1367766004134568E-3</v>
      </c>
      <c r="G47" s="158">
        <v>2.1563939133505765E-3</v>
      </c>
    </row>
    <row r="48" spans="1:7" x14ac:dyDescent="0.25">
      <c r="A48" s="152"/>
      <c r="B48" s="24" t="s">
        <v>191</v>
      </c>
      <c r="C48" s="128" t="s">
        <v>177</v>
      </c>
      <c r="D48" s="128" t="s">
        <v>177</v>
      </c>
      <c r="E48" s="128" t="s">
        <v>177</v>
      </c>
      <c r="F48" s="128" t="s">
        <v>177</v>
      </c>
      <c r="G48" s="128" t="s">
        <v>177</v>
      </c>
    </row>
    <row r="49" spans="1:7" x14ac:dyDescent="0.25">
      <c r="A49" s="152"/>
      <c r="B49" s="24" t="s">
        <v>362</v>
      </c>
      <c r="C49" s="128" t="s">
        <v>177</v>
      </c>
      <c r="D49" s="128" t="s">
        <v>177</v>
      </c>
      <c r="E49" s="158">
        <v>4.4441190000000005E-2</v>
      </c>
      <c r="F49" s="158">
        <v>2.670459E-2</v>
      </c>
      <c r="G49" s="128" t="s">
        <v>177</v>
      </c>
    </row>
    <row r="50" spans="1:7" x14ac:dyDescent="0.25">
      <c r="A50" s="152"/>
      <c r="B50" s="24" t="s">
        <v>363</v>
      </c>
      <c r="C50" s="158">
        <v>0.53398762</v>
      </c>
      <c r="D50" s="158">
        <v>1.5023823819001731</v>
      </c>
      <c r="E50" s="158">
        <v>-5.0149687508289844</v>
      </c>
      <c r="F50" s="158">
        <v>3.9365247570843609</v>
      </c>
      <c r="G50" s="158">
        <v>0.58784861226667084</v>
      </c>
    </row>
    <row r="51" spans="1:7" x14ac:dyDescent="0.25">
      <c r="A51" s="152"/>
      <c r="B51" s="20" t="s">
        <v>364</v>
      </c>
      <c r="C51" s="158">
        <v>0.39801693000000005</v>
      </c>
      <c r="D51" s="158">
        <v>1.9049676499999997</v>
      </c>
      <c r="E51" s="158">
        <v>9.7261299999999995E-3</v>
      </c>
      <c r="F51" s="158">
        <v>5.7741609591538422E-2</v>
      </c>
      <c r="G51" s="158">
        <v>5.5490777208628328E-2</v>
      </c>
    </row>
    <row r="52" spans="1:7" x14ac:dyDescent="0.25">
      <c r="A52" s="152"/>
      <c r="B52" s="24" t="s">
        <v>66</v>
      </c>
      <c r="C52" s="128" t="s">
        <v>177</v>
      </c>
      <c r="D52" s="128" t="s">
        <v>177</v>
      </c>
      <c r="E52" s="128" t="s">
        <v>177</v>
      </c>
      <c r="F52" s="128" t="s">
        <v>177</v>
      </c>
      <c r="G52" s="128" t="s">
        <v>177</v>
      </c>
    </row>
    <row r="53" spans="1:7" x14ac:dyDescent="0.25">
      <c r="A53" s="152"/>
      <c r="B53" s="43" t="s">
        <v>365</v>
      </c>
      <c r="C53" s="67">
        <v>0.5756116</v>
      </c>
      <c r="D53" s="67">
        <v>1.1392393119001731</v>
      </c>
      <c r="E53" s="67">
        <v>-4.9207226808289848</v>
      </c>
      <c r="F53" s="67">
        <v>3.9653661236847744</v>
      </c>
      <c r="G53" s="67">
        <v>0.59000500618002139</v>
      </c>
    </row>
    <row r="54" spans="1:7" ht="21.75" customHeight="1" x14ac:dyDescent="0.25">
      <c r="A54" s="156" t="s">
        <v>361</v>
      </c>
      <c r="B54" s="25"/>
      <c r="C54" s="159">
        <v>-238.24487675854064</v>
      </c>
      <c r="D54" s="159">
        <v>360.81585867935792</v>
      </c>
      <c r="E54" s="159">
        <v>157.5447168831808</v>
      </c>
      <c r="F54" s="159">
        <v>1.8544633576332772</v>
      </c>
      <c r="G54" s="159">
        <v>-418.81034814744407</v>
      </c>
    </row>
    <row r="55" spans="1:7" ht="15.75" customHeight="1" x14ac:dyDescent="0.25">
      <c r="A55" s="152" t="s">
        <v>366</v>
      </c>
      <c r="B55" s="24"/>
      <c r="C55" s="24"/>
      <c r="D55" s="24"/>
      <c r="E55" s="24"/>
      <c r="F55" s="24"/>
      <c r="G55" s="24"/>
    </row>
  </sheetData>
  <mergeCells count="2">
    <mergeCell ref="C10:E10"/>
    <mergeCell ref="F10:G10"/>
  </mergeCells>
  <conditionalFormatting sqref="H19">
    <cfRule type="cellIs" dxfId="62" priority="47" operator="between">
      <formula>9999</formula>
      <formula>-9999</formula>
    </cfRule>
  </conditionalFormatting>
  <conditionalFormatting sqref="C12:G12 C18:G18 C25:G25 C32:G32 C39:G39 C46:G46 C53:G53">
    <cfRule type="cellIs" dxfId="61" priority="46" operator="equal">
      <formula>0</formula>
    </cfRule>
  </conditionalFormatting>
  <conditionalFormatting sqref="C27:G27">
    <cfRule type="cellIs" dxfId="60" priority="10" operator="between">
      <formula>9999</formula>
      <formula>-9999</formula>
    </cfRule>
  </conditionalFormatting>
  <conditionalFormatting sqref="C13:G17">
    <cfRule type="cellIs" dxfId="59" priority="21" operator="equal">
      <formula>0</formula>
    </cfRule>
  </conditionalFormatting>
  <conditionalFormatting sqref="C19:G19">
    <cfRule type="cellIs" dxfId="58" priority="20" operator="equal">
      <formula>0</formula>
    </cfRule>
  </conditionalFormatting>
  <conditionalFormatting sqref="C20:G24">
    <cfRule type="cellIs" dxfId="57" priority="19" operator="equal">
      <formula>0</formula>
    </cfRule>
  </conditionalFormatting>
  <conditionalFormatting sqref="C26:G26">
    <cfRule type="cellIs" dxfId="56" priority="18" operator="equal">
      <formula>0</formula>
    </cfRule>
  </conditionalFormatting>
  <conditionalFormatting sqref="C28:G29 D30:G31">
    <cfRule type="cellIs" dxfId="55" priority="17" operator="equal">
      <formula>0</formula>
    </cfRule>
  </conditionalFormatting>
  <conditionalFormatting sqref="C33:G33">
    <cfRule type="cellIs" dxfId="54" priority="16" operator="equal">
      <formula>0</formula>
    </cfRule>
  </conditionalFormatting>
  <conditionalFormatting sqref="C34:G38">
    <cfRule type="cellIs" dxfId="53" priority="15" operator="equal">
      <formula>0</formula>
    </cfRule>
  </conditionalFormatting>
  <conditionalFormatting sqref="C40:G40">
    <cfRule type="cellIs" dxfId="52" priority="14" operator="equal">
      <formula>0</formula>
    </cfRule>
  </conditionalFormatting>
  <conditionalFormatting sqref="C42:G43 D41:F41 C44:D44 F44:G44">
    <cfRule type="cellIs" dxfId="51" priority="13" operator="equal">
      <formula>0</formula>
    </cfRule>
  </conditionalFormatting>
  <conditionalFormatting sqref="C47:G47">
    <cfRule type="cellIs" dxfId="50" priority="12" operator="equal">
      <formula>0</formula>
    </cfRule>
  </conditionalFormatting>
  <conditionalFormatting sqref="C50:G51 E49:F49">
    <cfRule type="cellIs" dxfId="49" priority="11" operator="equal">
      <formula>0</formula>
    </cfRule>
  </conditionalFormatting>
  <conditionalFormatting sqref="C30:C31">
    <cfRule type="cellIs" dxfId="48" priority="9" operator="between">
      <formula>9999</formula>
      <formula>-9999</formula>
    </cfRule>
  </conditionalFormatting>
  <conditionalFormatting sqref="C41">
    <cfRule type="cellIs" dxfId="47" priority="8" operator="between">
      <formula>9999</formula>
      <formula>-9999</formula>
    </cfRule>
  </conditionalFormatting>
  <conditionalFormatting sqref="G41">
    <cfRule type="cellIs" dxfId="46" priority="7" operator="between">
      <formula>9999</formula>
      <formula>-9999</formula>
    </cfRule>
  </conditionalFormatting>
  <conditionalFormatting sqref="E44">
    <cfRule type="cellIs" dxfId="45" priority="6" operator="between">
      <formula>9999</formula>
      <formula>-9999</formula>
    </cfRule>
  </conditionalFormatting>
  <conditionalFormatting sqref="C45:G45">
    <cfRule type="cellIs" dxfId="44" priority="5" operator="between">
      <formula>9999</formula>
      <formula>-9999</formula>
    </cfRule>
  </conditionalFormatting>
  <conditionalFormatting sqref="C48:G48">
    <cfRule type="cellIs" dxfId="43" priority="4" operator="between">
      <formula>9999</formula>
      <formula>-9999</formula>
    </cfRule>
  </conditionalFormatting>
  <conditionalFormatting sqref="C49:D49">
    <cfRule type="cellIs" dxfId="42" priority="3" operator="between">
      <formula>9999</formula>
      <formula>-9999</formula>
    </cfRule>
  </conditionalFormatting>
  <conditionalFormatting sqref="G49">
    <cfRule type="cellIs" dxfId="41" priority="2" operator="between">
      <formula>9999</formula>
      <formula>-9999</formula>
    </cfRule>
  </conditionalFormatting>
  <conditionalFormatting sqref="C52:G52">
    <cfRule type="cellIs" dxfId="40" priority="1" operator="between">
      <formula>9999</formula>
      <formula>-9999</formula>
    </cfRule>
  </conditionalFormatting>
  <hyperlinks>
    <hyperlink ref="A5" location="Índice!A85" display="Índice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K55"/>
  <sheetViews>
    <sheetView showGridLines="0" zoomScale="120" zoomScaleNormal="120" zoomScalePageLayoutView="120" workbookViewId="0">
      <selection activeCell="A5" sqref="A5"/>
    </sheetView>
  </sheetViews>
  <sheetFormatPr defaultColWidth="8.85546875" defaultRowHeight="13.5" x14ac:dyDescent="0.25"/>
  <cols>
    <col min="1" max="1" width="14" style="3" customWidth="1"/>
    <col min="2" max="2" width="31" style="9" customWidth="1"/>
    <col min="3" max="5" width="7.7109375" style="9" customWidth="1"/>
    <col min="6" max="7" width="7.7109375" style="15" customWidth="1"/>
    <col min="8" max="8" width="6.7109375" style="9" customWidth="1"/>
    <col min="9" max="10" width="5.28515625" style="15" customWidth="1"/>
    <col min="11" max="11" width="6.7109375" style="9" customWidth="1"/>
    <col min="12" max="16384" width="8.85546875" style="2"/>
  </cols>
  <sheetData>
    <row r="1" spans="1:7" s="17" customFormat="1" ht="12.75" x14ac:dyDescent="0.2"/>
    <row r="2" spans="1:7" s="17" customFormat="1" ht="12.75" x14ac:dyDescent="0.2"/>
    <row r="3" spans="1:7" s="17" customFormat="1" ht="12.75" x14ac:dyDescent="0.2"/>
    <row r="4" spans="1:7" s="17" customFormat="1" ht="12.75" x14ac:dyDescent="0.2"/>
    <row r="5" spans="1:7" s="17" customFormat="1" ht="12.75" x14ac:dyDescent="0.2">
      <c r="A5" s="147" t="s">
        <v>203</v>
      </c>
    </row>
    <row r="6" spans="1:7" s="17" customFormat="1" ht="18.75" x14ac:dyDescent="0.3">
      <c r="A6" s="26" t="s">
        <v>201</v>
      </c>
    </row>
    <row r="7" spans="1:7" s="17" customFormat="1" ht="12.75" x14ac:dyDescent="0.2"/>
    <row r="8" spans="1:7" s="17" customFormat="1" ht="18" customHeight="1" x14ac:dyDescent="0.2">
      <c r="A8" s="155" t="s">
        <v>367</v>
      </c>
    </row>
    <row r="9" spans="1:7" s="17" customFormat="1" ht="18" customHeight="1" x14ac:dyDescent="0.2">
      <c r="A9" s="222" t="s">
        <v>368</v>
      </c>
    </row>
    <row r="10" spans="1:7" x14ac:dyDescent="0.25">
      <c r="A10" s="152"/>
      <c r="B10" s="24"/>
      <c r="C10" s="345"/>
      <c r="D10" s="345"/>
      <c r="E10" s="345"/>
      <c r="F10" s="380"/>
      <c r="G10" s="380"/>
    </row>
    <row r="11" spans="1:7" x14ac:dyDescent="0.25">
      <c r="A11" s="153"/>
      <c r="B11" s="25"/>
      <c r="C11" s="214">
        <v>2014</v>
      </c>
      <c r="D11" s="214">
        <v>2015</v>
      </c>
      <c r="E11" s="214">
        <v>2016</v>
      </c>
      <c r="F11" s="214">
        <v>2017</v>
      </c>
      <c r="G11" s="214">
        <v>2018</v>
      </c>
    </row>
    <row r="12" spans="1:7" ht="18" customHeight="1" x14ac:dyDescent="0.25">
      <c r="A12" s="152" t="s">
        <v>334</v>
      </c>
      <c r="B12" s="24" t="s">
        <v>160</v>
      </c>
      <c r="C12" s="158">
        <v>0.86484150999999998</v>
      </c>
      <c r="D12" s="158">
        <v>2.1903122505131021E-2</v>
      </c>
      <c r="E12" s="158">
        <v>-9.6318318692365423</v>
      </c>
      <c r="F12" s="158">
        <v>10.689025400000004</v>
      </c>
      <c r="G12" s="158">
        <v>-1.3011865099999982</v>
      </c>
    </row>
    <row r="13" spans="1:7" x14ac:dyDescent="0.25">
      <c r="A13" s="152"/>
      <c r="B13" s="24" t="s">
        <v>191</v>
      </c>
      <c r="C13" s="128" t="s">
        <v>177</v>
      </c>
      <c r="D13" s="128" t="s">
        <v>177</v>
      </c>
      <c r="E13" s="158">
        <v>-1.1000000000021409E-7</v>
      </c>
      <c r="F13" s="158">
        <v>8.6327000000000001E-2</v>
      </c>
      <c r="G13" s="128" t="s">
        <v>177</v>
      </c>
    </row>
    <row r="14" spans="1:7" x14ac:dyDescent="0.25">
      <c r="A14" s="152"/>
      <c r="B14" s="24" t="s">
        <v>362</v>
      </c>
      <c r="C14" s="158">
        <v>6.5182183374389702</v>
      </c>
      <c r="D14" s="158">
        <v>43.387758000216074</v>
      </c>
      <c r="E14" s="158">
        <v>19.7393452853374</v>
      </c>
      <c r="F14" s="158">
        <v>10.33653030292759</v>
      </c>
      <c r="G14" s="158">
        <v>-9.7799566296294369</v>
      </c>
    </row>
    <row r="15" spans="1:7" x14ac:dyDescent="0.25">
      <c r="A15" s="152"/>
      <c r="B15" s="24" t="s">
        <v>363</v>
      </c>
      <c r="C15" s="158">
        <v>405.28616474121094</v>
      </c>
      <c r="D15" s="158">
        <v>118.01750977714548</v>
      </c>
      <c r="E15" s="158">
        <v>33.621219748606592</v>
      </c>
      <c r="F15" s="158">
        <v>-139.28505526635203</v>
      </c>
      <c r="G15" s="158">
        <v>176.10878595447747</v>
      </c>
    </row>
    <row r="16" spans="1:7" x14ac:dyDescent="0.25">
      <c r="A16" s="152"/>
      <c r="B16" s="20" t="s">
        <v>364</v>
      </c>
      <c r="C16" s="158">
        <v>394.31773197638154</v>
      </c>
      <c r="D16" s="158">
        <v>73.825056536745649</v>
      </c>
      <c r="E16" s="158">
        <v>21.922594132478871</v>
      </c>
      <c r="F16" s="158">
        <v>-81.657782708976399</v>
      </c>
      <c r="G16" s="158">
        <v>20.625757831306533</v>
      </c>
    </row>
    <row r="17" spans="1:8" x14ac:dyDescent="0.25">
      <c r="A17" s="152"/>
      <c r="B17" s="24" t="s">
        <v>66</v>
      </c>
      <c r="C17" s="158">
        <v>18.807777263896803</v>
      </c>
      <c r="D17" s="158">
        <v>6.0922031563887824</v>
      </c>
      <c r="E17" s="158">
        <v>5.5118354922628567</v>
      </c>
      <c r="F17" s="158">
        <v>23.217994293023924</v>
      </c>
      <c r="G17" s="158">
        <v>33.412406038358966</v>
      </c>
    </row>
    <row r="18" spans="1:8" x14ac:dyDescent="0.25">
      <c r="A18" s="152"/>
      <c r="B18" s="43" t="s">
        <v>365</v>
      </c>
      <c r="C18" s="67">
        <v>431.47700185254672</v>
      </c>
      <c r="D18" s="67">
        <v>167.51937405625546</v>
      </c>
      <c r="E18" s="67">
        <v>49.240568546970302</v>
      </c>
      <c r="F18" s="67">
        <v>-94.955178270400509</v>
      </c>
      <c r="G18" s="67">
        <v>198.440048853207</v>
      </c>
    </row>
    <row r="19" spans="1:8" ht="18" customHeight="1" x14ac:dyDescent="0.25">
      <c r="A19" s="152" t="s">
        <v>335</v>
      </c>
      <c r="B19" s="24" t="s">
        <v>160</v>
      </c>
      <c r="C19" s="158">
        <v>6.9388939039072284E-18</v>
      </c>
      <c r="D19" s="128" t="s">
        <v>177</v>
      </c>
      <c r="E19" s="158">
        <v>3.1470000000000001E-4</v>
      </c>
      <c r="F19" s="158">
        <v>1.2874000000000002E-3</v>
      </c>
      <c r="G19" s="158">
        <v>-0.19312604999999999</v>
      </c>
      <c r="H19" s="128"/>
    </row>
    <row r="20" spans="1:8" x14ac:dyDescent="0.25">
      <c r="A20" s="152"/>
      <c r="B20" s="24" t="s">
        <v>191</v>
      </c>
      <c r="C20" s="128" t="s">
        <v>177</v>
      </c>
      <c r="D20" s="158">
        <v>1.2951579999999997E-2</v>
      </c>
      <c r="E20" s="158">
        <v>1.4807100000000002E-2</v>
      </c>
      <c r="F20" s="158">
        <v>6.5589734791972037E-3</v>
      </c>
      <c r="G20" s="158">
        <v>6.6317520723636267E-3</v>
      </c>
    </row>
    <row r="21" spans="1:8" x14ac:dyDescent="0.25">
      <c r="A21" s="152"/>
      <c r="B21" s="24" t="s">
        <v>362</v>
      </c>
      <c r="C21" s="158">
        <v>3.7700733</v>
      </c>
      <c r="D21" s="158">
        <v>1.31980779</v>
      </c>
      <c r="E21" s="158">
        <v>-2.4355840599999987</v>
      </c>
      <c r="F21" s="158">
        <v>-8.8176115638085246</v>
      </c>
      <c r="G21" s="158">
        <v>-2.9697673797314641</v>
      </c>
    </row>
    <row r="22" spans="1:8" x14ac:dyDescent="0.25">
      <c r="A22" s="152"/>
      <c r="B22" s="24" t="s">
        <v>363</v>
      </c>
      <c r="C22" s="158">
        <v>0.7713000000000001</v>
      </c>
      <c r="D22" s="158">
        <v>0.86797699492533398</v>
      </c>
      <c r="E22" s="158">
        <v>1.0058955628719068</v>
      </c>
      <c r="F22" s="158">
        <v>1.2002593367963323</v>
      </c>
      <c r="G22" s="158">
        <v>3.337323352461516</v>
      </c>
    </row>
    <row r="23" spans="1:8" x14ac:dyDescent="0.25">
      <c r="A23" s="152"/>
      <c r="B23" s="20" t="s">
        <v>364</v>
      </c>
      <c r="C23" s="128" t="s">
        <v>177</v>
      </c>
      <c r="D23" s="158">
        <v>-3.6195147344528535E-2</v>
      </c>
      <c r="E23" s="158">
        <v>0.24499999999999988</v>
      </c>
      <c r="F23" s="158">
        <v>1.3764224286796263</v>
      </c>
      <c r="G23" s="158">
        <v>2.6259588533648364</v>
      </c>
    </row>
    <row r="24" spans="1:8" x14ac:dyDescent="0.25">
      <c r="A24" s="152"/>
      <c r="B24" s="24" t="s">
        <v>66</v>
      </c>
      <c r="C24" s="128" t="s">
        <v>177</v>
      </c>
      <c r="D24" s="158">
        <v>-1.7881500000000005E-3</v>
      </c>
      <c r="E24" s="128" t="s">
        <v>177</v>
      </c>
      <c r="F24" s="128" t="s">
        <v>177</v>
      </c>
      <c r="G24" s="158">
        <v>2.7E-4</v>
      </c>
    </row>
    <row r="25" spans="1:8" x14ac:dyDescent="0.25">
      <c r="A25" s="152"/>
      <c r="B25" s="43" t="s">
        <v>365</v>
      </c>
      <c r="C25" s="67">
        <v>4.5413733000000001</v>
      </c>
      <c r="D25" s="67">
        <v>2.1989482149253341</v>
      </c>
      <c r="E25" s="67">
        <v>-1.4145666971280917</v>
      </c>
      <c r="F25" s="67">
        <v>-7.6095058535329958</v>
      </c>
      <c r="G25" s="67">
        <v>0.18133167480241541</v>
      </c>
    </row>
    <row r="26" spans="1:8" ht="18" customHeight="1" x14ac:dyDescent="0.25">
      <c r="A26" s="152" t="s">
        <v>347</v>
      </c>
      <c r="B26" s="24" t="s">
        <v>160</v>
      </c>
      <c r="C26" s="128" t="s">
        <v>177</v>
      </c>
      <c r="D26" s="128" t="s">
        <v>177</v>
      </c>
      <c r="E26" s="128" t="s">
        <v>177</v>
      </c>
      <c r="F26" s="158">
        <v>0.10454192000000001</v>
      </c>
      <c r="G26" s="158">
        <v>-0.10454191999999997</v>
      </c>
    </row>
    <row r="27" spans="1:8" x14ac:dyDescent="0.25">
      <c r="A27" s="152"/>
      <c r="B27" s="24" t="s">
        <v>191</v>
      </c>
      <c r="C27" s="128" t="s">
        <v>177</v>
      </c>
      <c r="D27" s="128" t="s">
        <v>177</v>
      </c>
      <c r="E27" s="128" t="s">
        <v>177</v>
      </c>
      <c r="F27" s="128" t="s">
        <v>177</v>
      </c>
      <c r="G27" s="128" t="s">
        <v>177</v>
      </c>
    </row>
    <row r="28" spans="1:8" x14ac:dyDescent="0.25">
      <c r="A28" s="152"/>
      <c r="B28" s="24" t="s">
        <v>362</v>
      </c>
      <c r="C28" s="158">
        <v>-1.3010426069826053E-18</v>
      </c>
      <c r="D28" s="158">
        <v>-9.2840902500000017E-2</v>
      </c>
      <c r="E28" s="158">
        <v>-4.7687330081092792E-2</v>
      </c>
      <c r="F28" s="158">
        <v>1.6811172463393417E-2</v>
      </c>
      <c r="G28" s="158">
        <v>1.699770980574495E-2</v>
      </c>
    </row>
    <row r="29" spans="1:8" x14ac:dyDescent="0.25">
      <c r="A29" s="152"/>
      <c r="B29" s="24" t="s">
        <v>363</v>
      </c>
      <c r="C29" s="128" t="s">
        <v>177</v>
      </c>
      <c r="D29" s="158">
        <v>-2.1032591150000002</v>
      </c>
      <c r="E29" s="158">
        <v>1.7350038250273894E-4</v>
      </c>
      <c r="F29" s="158">
        <v>-1.2057090400000001</v>
      </c>
      <c r="G29" s="158">
        <v>1.34609248</v>
      </c>
    </row>
    <row r="30" spans="1:8" x14ac:dyDescent="0.25">
      <c r="A30" s="152"/>
      <c r="B30" s="20" t="s">
        <v>364</v>
      </c>
      <c r="C30" s="128" t="s">
        <v>177</v>
      </c>
      <c r="D30" s="128" t="s">
        <v>177</v>
      </c>
      <c r="E30" s="128" t="s">
        <v>177</v>
      </c>
      <c r="F30" s="128" t="s">
        <v>177</v>
      </c>
      <c r="G30" s="128" t="s">
        <v>177</v>
      </c>
    </row>
    <row r="31" spans="1:8" x14ac:dyDescent="0.25">
      <c r="A31" s="152"/>
      <c r="B31" s="24" t="s">
        <v>66</v>
      </c>
      <c r="C31" s="128" t="s">
        <v>177</v>
      </c>
      <c r="D31" s="158">
        <v>2.1274987500000002E-2</v>
      </c>
      <c r="E31" s="158">
        <v>-1.0842021724855044E-18</v>
      </c>
      <c r="F31" s="158">
        <v>1.5178830414797062E-18</v>
      </c>
      <c r="G31" s="158">
        <v>6.5052130349130266E-19</v>
      </c>
    </row>
    <row r="32" spans="1:8" x14ac:dyDescent="0.25">
      <c r="A32" s="152"/>
      <c r="B32" s="43" t="s">
        <v>365</v>
      </c>
      <c r="C32" s="67">
        <v>-1.3010426069826053E-18</v>
      </c>
      <c r="D32" s="67">
        <v>-2.17482503</v>
      </c>
      <c r="E32" s="67">
        <v>-4.7513829698590054E-2</v>
      </c>
      <c r="F32" s="67">
        <v>-1.0843559475366067</v>
      </c>
      <c r="G32" s="67">
        <v>1.2585482698057451</v>
      </c>
    </row>
    <row r="33" spans="1:7" ht="18" customHeight="1" x14ac:dyDescent="0.25">
      <c r="A33" s="152" t="s">
        <v>348</v>
      </c>
      <c r="B33" s="24" t="s">
        <v>160</v>
      </c>
      <c r="C33" s="158">
        <v>0.73024378999999995</v>
      </c>
      <c r="D33" s="158">
        <v>6.4035926670802434E-2</v>
      </c>
      <c r="E33" s="158">
        <v>3.9411227370703497</v>
      </c>
      <c r="F33" s="158">
        <v>-3.8493423403605931</v>
      </c>
      <c r="G33" s="158">
        <v>-5.2843503288698031E-2</v>
      </c>
    </row>
    <row r="34" spans="1:7" x14ac:dyDescent="0.25">
      <c r="A34" s="152"/>
      <c r="B34" s="24" t="s">
        <v>191</v>
      </c>
      <c r="C34" s="128" t="s">
        <v>177</v>
      </c>
      <c r="D34" s="158">
        <v>1.4728133900000002</v>
      </c>
      <c r="E34" s="128" t="s">
        <v>177</v>
      </c>
      <c r="F34" s="128" t="s">
        <v>177</v>
      </c>
      <c r="G34" s="128" t="s">
        <v>177</v>
      </c>
    </row>
    <row r="35" spans="1:7" x14ac:dyDescent="0.25">
      <c r="A35" s="152"/>
      <c r="B35" s="24" t="s">
        <v>362</v>
      </c>
      <c r="C35" s="158">
        <v>5.3795950951211417E-2</v>
      </c>
      <c r="D35" s="158">
        <v>3.1111563900000005</v>
      </c>
      <c r="E35" s="158">
        <v>4.4326713999999949</v>
      </c>
      <c r="F35" s="158">
        <v>-1.0244397359227262</v>
      </c>
      <c r="G35" s="158">
        <v>7.4838136684881613</v>
      </c>
    </row>
    <row r="36" spans="1:7" x14ac:dyDescent="0.25">
      <c r="A36" s="152"/>
      <c r="B36" s="24" t="s">
        <v>363</v>
      </c>
      <c r="C36" s="158">
        <v>-6.5239425691722239E-2</v>
      </c>
      <c r="D36" s="158">
        <v>0.90899621416666676</v>
      </c>
      <c r="E36" s="158">
        <v>-4.329351609999998</v>
      </c>
      <c r="F36" s="158">
        <v>1.0599366404716959</v>
      </c>
      <c r="G36" s="158">
        <v>5.3731964734913173</v>
      </c>
    </row>
    <row r="37" spans="1:7" x14ac:dyDescent="0.25">
      <c r="A37" s="152"/>
      <c r="B37" s="20" t="s">
        <v>364</v>
      </c>
      <c r="C37" s="158">
        <v>-1.5549999999999984E-3</v>
      </c>
      <c r="D37" s="158">
        <v>0.33724999999999999</v>
      </c>
      <c r="E37" s="158">
        <v>0.30467383999999997</v>
      </c>
      <c r="F37" s="158">
        <v>0.01</v>
      </c>
      <c r="G37" s="158">
        <v>4.8242239999999985E-2</v>
      </c>
    </row>
    <row r="38" spans="1:7" x14ac:dyDescent="0.25">
      <c r="A38" s="152"/>
      <c r="B38" s="24" t="s">
        <v>66</v>
      </c>
      <c r="C38" s="128" t="s">
        <v>177</v>
      </c>
      <c r="D38" s="158">
        <v>3.4065031666666669E-2</v>
      </c>
      <c r="E38" s="158">
        <v>1.8004504399999999</v>
      </c>
      <c r="F38" s="158">
        <v>-0.22841650000000002</v>
      </c>
      <c r="G38" s="158">
        <v>0.25023000000000001</v>
      </c>
    </row>
    <row r="39" spans="1:7" x14ac:dyDescent="0.25">
      <c r="A39" s="152"/>
      <c r="B39" s="43" t="s">
        <v>365</v>
      </c>
      <c r="C39" s="67">
        <v>0.71880031525948906</v>
      </c>
      <c r="D39" s="67">
        <v>5.5910669525041365</v>
      </c>
      <c r="E39" s="67">
        <v>5.8448929670703462</v>
      </c>
      <c r="F39" s="67">
        <v>-4.0422619358116236</v>
      </c>
      <c r="G39" s="67">
        <v>13.054396638690781</v>
      </c>
    </row>
    <row r="40" spans="1:7" ht="18" customHeight="1" x14ac:dyDescent="0.25">
      <c r="A40" s="152" t="s">
        <v>349</v>
      </c>
      <c r="B40" s="24" t="s">
        <v>160</v>
      </c>
      <c r="C40" s="128" t="s">
        <v>177</v>
      </c>
      <c r="D40" s="128" t="s">
        <v>177</v>
      </c>
      <c r="E40" s="128" t="s">
        <v>177</v>
      </c>
      <c r="F40" s="128" t="s">
        <v>177</v>
      </c>
      <c r="G40" s="128" t="s">
        <v>177</v>
      </c>
    </row>
    <row r="41" spans="1:7" x14ac:dyDescent="0.25">
      <c r="A41" s="152"/>
      <c r="B41" s="24" t="s">
        <v>191</v>
      </c>
      <c r="C41" s="128" t="s">
        <v>177</v>
      </c>
      <c r="D41" s="128" t="s">
        <v>177</v>
      </c>
      <c r="E41" s="158">
        <v>0.20680361999999997</v>
      </c>
      <c r="F41" s="158">
        <v>-0.40604015999999998</v>
      </c>
      <c r="G41" s="128" t="s">
        <v>177</v>
      </c>
    </row>
    <row r="42" spans="1:7" x14ac:dyDescent="0.25">
      <c r="A42" s="152"/>
      <c r="B42" s="24" t="s">
        <v>362</v>
      </c>
      <c r="C42" s="128" t="s">
        <v>177</v>
      </c>
      <c r="D42" s="158">
        <v>-2.1328670000000004E-2</v>
      </c>
      <c r="E42" s="158">
        <v>0.18226694287030029</v>
      </c>
      <c r="F42" s="158">
        <v>-2.3139925911702575</v>
      </c>
      <c r="G42" s="158">
        <v>2.0769114022547355E-3</v>
      </c>
    </row>
    <row r="43" spans="1:7" x14ac:dyDescent="0.25">
      <c r="A43" s="152"/>
      <c r="B43" s="24" t="s">
        <v>363</v>
      </c>
      <c r="C43" s="158">
        <v>-1.9380113833178392E-18</v>
      </c>
      <c r="D43" s="158">
        <v>2.6742926199999997</v>
      </c>
      <c r="E43" s="158">
        <v>1.1720368083333337</v>
      </c>
      <c r="F43" s="158">
        <v>2.2541118370895741</v>
      </c>
      <c r="G43" s="158">
        <v>0.30912938977535837</v>
      </c>
    </row>
    <row r="44" spans="1:7" x14ac:dyDescent="0.25">
      <c r="A44" s="152"/>
      <c r="B44" s="20" t="s">
        <v>364</v>
      </c>
      <c r="C44" s="128" t="s">
        <v>177</v>
      </c>
      <c r="D44" s="158">
        <v>2.0755287799999995</v>
      </c>
      <c r="E44" s="158">
        <v>-4.8636E-3</v>
      </c>
      <c r="F44" s="158">
        <v>7.3369873867853805E-2</v>
      </c>
      <c r="G44" s="158">
        <v>2.1606994716288255E-2</v>
      </c>
    </row>
    <row r="45" spans="1:7" x14ac:dyDescent="0.25">
      <c r="A45" s="152"/>
      <c r="B45" s="24" t="s">
        <v>66</v>
      </c>
      <c r="C45" s="128" t="s">
        <v>177</v>
      </c>
      <c r="D45" s="158">
        <v>3.570125940211057E-3</v>
      </c>
      <c r="E45" s="158">
        <v>5.4365216666666652E-3</v>
      </c>
      <c r="F45" s="128" t="s">
        <v>177</v>
      </c>
      <c r="G45" s="128" t="s">
        <v>177</v>
      </c>
    </row>
    <row r="46" spans="1:7" x14ac:dyDescent="0.25">
      <c r="A46" s="152"/>
      <c r="B46" s="43" t="s">
        <v>365</v>
      </c>
      <c r="C46" s="67">
        <v>-1.9380113833178392E-18</v>
      </c>
      <c r="D46" s="67">
        <v>2.6565340759402107</v>
      </c>
      <c r="E46" s="67">
        <v>1.5665438928703006</v>
      </c>
      <c r="F46" s="67">
        <v>-0.46592091408068326</v>
      </c>
      <c r="G46" s="67">
        <v>0.31120630117761311</v>
      </c>
    </row>
    <row r="47" spans="1:7" ht="18" customHeight="1" x14ac:dyDescent="0.25">
      <c r="A47" s="152" t="s">
        <v>350</v>
      </c>
      <c r="B47" s="24" t="s">
        <v>160</v>
      </c>
      <c r="C47" s="128" t="s">
        <v>177</v>
      </c>
      <c r="D47" s="128" t="s">
        <v>177</v>
      </c>
      <c r="E47" s="128" t="s">
        <v>177</v>
      </c>
      <c r="F47" s="128" t="s">
        <v>177</v>
      </c>
      <c r="G47" s="128" t="s">
        <v>177</v>
      </c>
    </row>
    <row r="48" spans="1:7" x14ac:dyDescent="0.25">
      <c r="A48" s="152"/>
      <c r="B48" s="24" t="s">
        <v>191</v>
      </c>
      <c r="C48" s="128" t="s">
        <v>177</v>
      </c>
      <c r="D48" s="128" t="s">
        <v>177</v>
      </c>
      <c r="E48" s="128" t="s">
        <v>177</v>
      </c>
      <c r="F48" s="128" t="s">
        <v>177</v>
      </c>
      <c r="G48" s="128" t="s">
        <v>177</v>
      </c>
    </row>
    <row r="49" spans="1:7" x14ac:dyDescent="0.25">
      <c r="A49" s="152"/>
      <c r="B49" s="24" t="s">
        <v>362</v>
      </c>
      <c r="C49" s="128" t="s">
        <v>177</v>
      </c>
      <c r="D49" s="158">
        <v>-0.89190950333333341</v>
      </c>
      <c r="E49" s="158">
        <v>-2.413672E-2</v>
      </c>
      <c r="F49" s="158">
        <v>7.6660169198274208E-5</v>
      </c>
      <c r="G49" s="158">
        <v>7.7510793047241654E-5</v>
      </c>
    </row>
    <row r="50" spans="1:7" x14ac:dyDescent="0.25">
      <c r="A50" s="152"/>
      <c r="B50" s="24" t="s">
        <v>363</v>
      </c>
      <c r="C50" s="158">
        <v>-3.4694469519536142E-18</v>
      </c>
      <c r="D50" s="158">
        <v>-0.25698194000000002</v>
      </c>
      <c r="E50" s="158">
        <v>-0.70215304855646621</v>
      </c>
      <c r="F50" s="158">
        <v>0.31731675148126781</v>
      </c>
      <c r="G50" s="158">
        <v>-0.458939249640959</v>
      </c>
    </row>
    <row r="51" spans="1:7" x14ac:dyDescent="0.25">
      <c r="A51" s="152"/>
      <c r="B51" s="20" t="s">
        <v>364</v>
      </c>
      <c r="C51" s="158">
        <v>-3.4694469519536142E-18</v>
      </c>
      <c r="D51" s="158">
        <v>-0.25420581000000003</v>
      </c>
      <c r="E51" s="158">
        <v>-0.88780053999999975</v>
      </c>
      <c r="F51" s="158">
        <v>0.2423852668351125</v>
      </c>
      <c r="G51" s="158">
        <v>9.3424188474982683E-2</v>
      </c>
    </row>
    <row r="52" spans="1:7" x14ac:dyDescent="0.25">
      <c r="A52" s="152"/>
      <c r="B52" s="24" t="s">
        <v>66</v>
      </c>
      <c r="C52" s="128" t="s">
        <v>177</v>
      </c>
      <c r="D52" s="158">
        <v>-5.1666666666666668E-4</v>
      </c>
      <c r="E52" s="128" t="s">
        <v>177</v>
      </c>
      <c r="F52" s="128" t="s">
        <v>177</v>
      </c>
      <c r="G52" s="128" t="s">
        <v>177</v>
      </c>
    </row>
    <row r="53" spans="1:7" x14ac:dyDescent="0.25">
      <c r="A53" s="152"/>
      <c r="B53" s="43" t="s">
        <v>365</v>
      </c>
      <c r="C53" s="67">
        <v>-3.4694469519536142E-18</v>
      </c>
      <c r="D53" s="67">
        <v>-1.1494081100000002</v>
      </c>
      <c r="E53" s="67">
        <v>-0.72628976855646621</v>
      </c>
      <c r="F53" s="67">
        <v>0.31739341165046608</v>
      </c>
      <c r="G53" s="67">
        <v>-0.45886173884791176</v>
      </c>
    </row>
    <row r="54" spans="1:7" ht="21.75" customHeight="1" x14ac:dyDescent="0.25">
      <c r="A54" s="156" t="s">
        <v>361</v>
      </c>
      <c r="B54" s="25"/>
      <c r="C54" s="159">
        <v>436.7371754678062</v>
      </c>
      <c r="D54" s="159">
        <v>174.64169015962517</v>
      </c>
      <c r="E54" s="159">
        <v>54.463635111527793</v>
      </c>
      <c r="F54" s="159">
        <v>-107.83982950971195</v>
      </c>
      <c r="G54" s="159">
        <v>212.78666999883563</v>
      </c>
    </row>
    <row r="55" spans="1:7" ht="15.75" customHeight="1" x14ac:dyDescent="0.25">
      <c r="A55" s="152" t="s">
        <v>366</v>
      </c>
      <c r="B55" s="24"/>
      <c r="C55" s="24"/>
      <c r="D55" s="24"/>
      <c r="E55" s="24"/>
      <c r="F55" s="24"/>
      <c r="G55" s="24"/>
    </row>
  </sheetData>
  <mergeCells count="2">
    <mergeCell ref="C10:E10"/>
    <mergeCell ref="F10:G10"/>
  </mergeCells>
  <conditionalFormatting sqref="H19">
    <cfRule type="cellIs" dxfId="39" priority="26" operator="between">
      <formula>9999</formula>
      <formula>-9999</formula>
    </cfRule>
  </conditionalFormatting>
  <conditionalFormatting sqref="C12:G12 C14:G18 E13:F13 C21:G22 C19 E19:G19 D20:G20 C25:G25 D23:G23 D24 G24 C28:G28 F26:G26 C32:G33 D29:G29 D31:G31 C39:G39 D38:G38 C35:G37 D34 C43:G43 E41:F41 D42:G42 C46:G46 D44:G44 D45:E45 C50:G51 D49:G49 C53:G53 D52">
    <cfRule type="cellIs" dxfId="38" priority="25" operator="equal">
      <formula>0</formula>
    </cfRule>
  </conditionalFormatting>
  <conditionalFormatting sqref="C13:D13">
    <cfRule type="cellIs" dxfId="37" priority="24" operator="between">
      <formula>9999</formula>
      <formula>-9999</formula>
    </cfRule>
  </conditionalFormatting>
  <conditionalFormatting sqref="G13">
    <cfRule type="cellIs" dxfId="36" priority="23" operator="between">
      <formula>9999</formula>
      <formula>-9999</formula>
    </cfRule>
  </conditionalFormatting>
  <conditionalFormatting sqref="D19">
    <cfRule type="cellIs" dxfId="35" priority="22" operator="between">
      <formula>9999</formula>
      <formula>-9999</formula>
    </cfRule>
  </conditionalFormatting>
  <conditionalFormatting sqref="C20">
    <cfRule type="cellIs" dxfId="34" priority="21" operator="between">
      <formula>9999</formula>
      <formula>-9999</formula>
    </cfRule>
  </conditionalFormatting>
  <conditionalFormatting sqref="C23:C24">
    <cfRule type="cellIs" dxfId="33" priority="20" operator="between">
      <formula>9999</formula>
      <formula>-9999</formula>
    </cfRule>
  </conditionalFormatting>
  <conditionalFormatting sqref="E24:F24">
    <cfRule type="cellIs" dxfId="32" priority="19" operator="between">
      <formula>9999</formula>
      <formula>-9999</formula>
    </cfRule>
  </conditionalFormatting>
  <conditionalFormatting sqref="C26:E26">
    <cfRule type="cellIs" dxfId="31" priority="18" operator="between">
      <formula>9999</formula>
      <formula>-9999</formula>
    </cfRule>
  </conditionalFormatting>
  <conditionalFormatting sqref="C27:G27">
    <cfRule type="cellIs" dxfId="30" priority="17" operator="between">
      <formula>9999</formula>
      <formula>-9999</formula>
    </cfRule>
  </conditionalFormatting>
  <conditionalFormatting sqref="C29">
    <cfRule type="cellIs" dxfId="29" priority="16" operator="between">
      <formula>9999</formula>
      <formula>-9999</formula>
    </cfRule>
  </conditionalFormatting>
  <conditionalFormatting sqref="C30:G30">
    <cfRule type="cellIs" dxfId="28" priority="15" operator="between">
      <formula>9999</formula>
      <formula>-9999</formula>
    </cfRule>
  </conditionalFormatting>
  <conditionalFormatting sqref="C31">
    <cfRule type="cellIs" dxfId="27" priority="14" operator="between">
      <formula>9999</formula>
      <formula>-9999</formula>
    </cfRule>
  </conditionalFormatting>
  <conditionalFormatting sqref="C38">
    <cfRule type="cellIs" dxfId="26" priority="13" operator="between">
      <formula>9999</formula>
      <formula>-9999</formula>
    </cfRule>
  </conditionalFormatting>
  <conditionalFormatting sqref="C34">
    <cfRule type="cellIs" dxfId="25" priority="12" operator="between">
      <formula>9999</formula>
      <formula>-9999</formula>
    </cfRule>
  </conditionalFormatting>
  <conditionalFormatting sqref="E34:G34">
    <cfRule type="cellIs" dxfId="24" priority="11" operator="between">
      <formula>9999</formula>
      <formula>-9999</formula>
    </cfRule>
  </conditionalFormatting>
  <conditionalFormatting sqref="C40:G40">
    <cfRule type="cellIs" dxfId="23" priority="10" operator="between">
      <formula>9999</formula>
      <formula>-9999</formula>
    </cfRule>
  </conditionalFormatting>
  <conditionalFormatting sqref="G41">
    <cfRule type="cellIs" dxfId="22" priority="9" operator="between">
      <formula>9999</formula>
      <formula>-9999</formula>
    </cfRule>
  </conditionalFormatting>
  <conditionalFormatting sqref="C41:D41">
    <cfRule type="cellIs" dxfId="21" priority="8" operator="between">
      <formula>9999</formula>
      <formula>-9999</formula>
    </cfRule>
  </conditionalFormatting>
  <conditionalFormatting sqref="C42">
    <cfRule type="cellIs" dxfId="20" priority="7" operator="between">
      <formula>9999</formula>
      <formula>-9999</formula>
    </cfRule>
  </conditionalFormatting>
  <conditionalFormatting sqref="C44:C45">
    <cfRule type="cellIs" dxfId="19" priority="6" operator="between">
      <formula>9999</formula>
      <formula>-9999</formula>
    </cfRule>
  </conditionalFormatting>
  <conditionalFormatting sqref="F45:G45">
    <cfRule type="cellIs" dxfId="18" priority="5" operator="between">
      <formula>9999</formula>
      <formula>-9999</formula>
    </cfRule>
  </conditionalFormatting>
  <conditionalFormatting sqref="C47:G48">
    <cfRule type="cellIs" dxfId="17" priority="4" operator="between">
      <formula>9999</formula>
      <formula>-9999</formula>
    </cfRule>
  </conditionalFormatting>
  <conditionalFormatting sqref="C49">
    <cfRule type="cellIs" dxfId="16" priority="3" operator="between">
      <formula>9999</formula>
      <formula>-9999</formula>
    </cfRule>
  </conditionalFormatting>
  <conditionalFormatting sqref="C52">
    <cfRule type="cellIs" dxfId="15" priority="2" operator="between">
      <formula>9999</formula>
      <formula>-9999</formula>
    </cfRule>
  </conditionalFormatting>
  <conditionalFormatting sqref="E52:G52">
    <cfRule type="cellIs" dxfId="14" priority="1" operator="between">
      <formula>9999</formula>
      <formula>-9999</formula>
    </cfRule>
  </conditionalFormatting>
  <hyperlinks>
    <hyperlink ref="A5" location="Índice!A85" display="Índice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X114"/>
  <sheetViews>
    <sheetView showGridLines="0" zoomScale="120" zoomScaleNormal="120" zoomScalePageLayoutView="120" workbookViewId="0">
      <selection activeCell="E19" sqref="E19"/>
    </sheetView>
  </sheetViews>
  <sheetFormatPr defaultColWidth="8.85546875" defaultRowHeight="15.75" x14ac:dyDescent="0.25"/>
  <cols>
    <col min="1" max="1" width="27.42578125" style="14" customWidth="1"/>
    <col min="2" max="10" width="6" style="14" customWidth="1"/>
    <col min="11" max="11" width="11.140625" style="14" customWidth="1"/>
    <col min="12" max="48" width="8.85546875" style="2"/>
    <col min="49" max="16384" width="8.85546875" style="10"/>
  </cols>
  <sheetData>
    <row r="1" spans="1:49" s="17" customFormat="1" ht="12.75" x14ac:dyDescent="0.2"/>
    <row r="2" spans="1:49" s="17" customFormat="1" ht="12.75" x14ac:dyDescent="0.2"/>
    <row r="3" spans="1:49" s="17" customFormat="1" ht="12.75" x14ac:dyDescent="0.2"/>
    <row r="4" spans="1:49" s="17" customFormat="1" ht="12.75" x14ac:dyDescent="0.2"/>
    <row r="5" spans="1:49" s="17" customFormat="1" ht="12.75" x14ac:dyDescent="0.2">
      <c r="A5" s="147" t="s">
        <v>203</v>
      </c>
    </row>
    <row r="6" spans="1:49" s="17" customFormat="1" ht="18.75" x14ac:dyDescent="0.3">
      <c r="A6" s="26" t="s">
        <v>201</v>
      </c>
    </row>
    <row r="7" spans="1:49" s="17" customFormat="1" ht="12.75" x14ac:dyDescent="0.2"/>
    <row r="8" spans="1:49" s="17" customFormat="1" ht="18" customHeight="1" x14ac:dyDescent="0.2">
      <c r="A8" s="222" t="s">
        <v>668</v>
      </c>
      <c r="B8" s="18"/>
      <c r="C8" s="18"/>
      <c r="D8" s="18"/>
      <c r="E8" s="18"/>
    </row>
    <row r="9" spans="1:49" ht="18" customHeight="1" x14ac:dyDescent="0.25">
      <c r="A9" s="25"/>
      <c r="B9" s="254">
        <v>2010</v>
      </c>
      <c r="C9" s="254">
        <v>2011</v>
      </c>
      <c r="D9" s="254">
        <v>2012</v>
      </c>
      <c r="E9" s="254">
        <v>2013</v>
      </c>
      <c r="F9" s="254">
        <v>2014</v>
      </c>
      <c r="G9" s="254">
        <v>2015</v>
      </c>
      <c r="H9" s="254">
        <v>2016</v>
      </c>
      <c r="I9" s="254">
        <v>2017</v>
      </c>
      <c r="J9" s="254">
        <v>2018</v>
      </c>
      <c r="K9" s="254" t="s">
        <v>237</v>
      </c>
    </row>
    <row r="10" spans="1:49" ht="18" customHeight="1" x14ac:dyDescent="0.25">
      <c r="A10" s="24" t="s">
        <v>669</v>
      </c>
      <c r="B10" s="225">
        <v>16666.858026859998</v>
      </c>
      <c r="C10" s="225">
        <v>20228.477301499999</v>
      </c>
      <c r="D10" s="225">
        <v>23703.84319426</v>
      </c>
      <c r="E10" s="225">
        <v>26330.987036300008</v>
      </c>
      <c r="F10" s="225">
        <v>28580.270905540005</v>
      </c>
      <c r="G10" s="225">
        <v>20692.537054820001</v>
      </c>
      <c r="H10" s="225">
        <v>13541</v>
      </c>
      <c r="I10" s="225">
        <v>14463.243323985607</v>
      </c>
      <c r="J10" s="225">
        <v>15797.847354349995</v>
      </c>
      <c r="K10" s="145" t="s">
        <v>851</v>
      </c>
    </row>
    <row r="11" spans="1:49" ht="18.75" customHeight="1" x14ac:dyDescent="0.25">
      <c r="A11" s="19" t="s">
        <v>670</v>
      </c>
      <c r="B11" s="82"/>
      <c r="C11" s="82"/>
      <c r="D11" s="82"/>
      <c r="E11" s="82"/>
      <c r="F11" s="82"/>
      <c r="G11" s="82"/>
      <c r="H11" s="82"/>
      <c r="I11" s="82"/>
      <c r="J11" s="82"/>
      <c r="K11" s="82"/>
      <c r="AW11" s="2"/>
    </row>
    <row r="12" spans="1:49" ht="13.5" customHeight="1" x14ac:dyDescent="0.25">
      <c r="A12" s="20" t="s">
        <v>664</v>
      </c>
      <c r="B12" s="82">
        <v>4.048132235617965</v>
      </c>
      <c r="C12" s="82">
        <v>3.7738104774865722</v>
      </c>
      <c r="D12" s="82">
        <v>3.7891115084978928</v>
      </c>
      <c r="E12" s="82">
        <v>3.7141179359580221</v>
      </c>
      <c r="F12" s="82">
        <v>3.5674826118333289</v>
      </c>
      <c r="G12" s="82">
        <v>3.7099098236056181</v>
      </c>
      <c r="H12" s="82">
        <v>3.7326885738867146</v>
      </c>
      <c r="I12" s="82">
        <v>4.3567434354484531</v>
      </c>
      <c r="J12" s="82">
        <v>3.776535528656825</v>
      </c>
      <c r="K12" s="82">
        <v>3.7963718316993882</v>
      </c>
      <c r="AW12" s="2"/>
    </row>
    <row r="13" spans="1:49" ht="13.5" customHeight="1" x14ac:dyDescent="0.25">
      <c r="A13" s="20" t="s">
        <v>671</v>
      </c>
      <c r="B13" s="82">
        <v>7.2537617114854012</v>
      </c>
      <c r="C13" s="82">
        <v>5.9987217303796729</v>
      </c>
      <c r="D13" s="82">
        <v>6.6771859941820351</v>
      </c>
      <c r="E13" s="82">
        <v>5.4616018853658534</v>
      </c>
      <c r="F13" s="82">
        <v>6.0303401901481584</v>
      </c>
      <c r="G13" s="82">
        <v>6.3722254322258589</v>
      </c>
      <c r="H13" s="82">
        <v>6.8564467794106783</v>
      </c>
      <c r="I13" s="82">
        <v>6.171073437037804</v>
      </c>
      <c r="J13" s="82">
        <v>6.4041060036665138</v>
      </c>
      <c r="K13" s="82">
        <v>6.2876064349641467</v>
      </c>
      <c r="AW13" s="2"/>
    </row>
    <row r="14" spans="1:49" ht="13.5" customHeight="1" x14ac:dyDescent="0.25">
      <c r="A14" s="20" t="s">
        <v>492</v>
      </c>
      <c r="B14" s="82">
        <v>5.0587730809923155</v>
      </c>
      <c r="C14" s="82">
        <v>4.1847972126267168</v>
      </c>
      <c r="D14" s="82">
        <v>4.3954464684119179</v>
      </c>
      <c r="E14" s="82">
        <v>4.2832861026256497</v>
      </c>
      <c r="F14" s="82">
        <v>4.3857307670482246</v>
      </c>
      <c r="G14" s="82">
        <v>3.8437307954692392</v>
      </c>
      <c r="H14" s="82">
        <v>4.5550434611919357</v>
      </c>
      <c r="I14" s="82">
        <v>5.5508389625762398</v>
      </c>
      <c r="J14" s="82">
        <v>4.6350194086941663</v>
      </c>
      <c r="K14" s="82">
        <v>4.4776866638826291</v>
      </c>
      <c r="AW14" s="2"/>
    </row>
    <row r="15" spans="1:49" ht="13.5" customHeight="1" x14ac:dyDescent="0.25">
      <c r="A15" s="20" t="s">
        <v>481</v>
      </c>
      <c r="B15" s="82">
        <v>8.5129787921239561</v>
      </c>
      <c r="C15" s="82">
        <v>7.6182896461303367</v>
      </c>
      <c r="D15" s="82">
        <v>9.2385430125537287</v>
      </c>
      <c r="E15" s="82">
        <v>10.125603763635633</v>
      </c>
      <c r="F15" s="82">
        <v>12.159243071927593</v>
      </c>
      <c r="G15" s="82">
        <v>13.831001448144544</v>
      </c>
      <c r="H15" s="82">
        <v>10.800766957831783</v>
      </c>
      <c r="I15" s="82">
        <v>13.07687846628032</v>
      </c>
      <c r="J15" s="82">
        <v>13.798231486264969</v>
      </c>
      <c r="K15" s="82">
        <v>10.936801803468812</v>
      </c>
      <c r="AW15" s="2"/>
    </row>
    <row r="16" spans="1:49" ht="13.5" customHeight="1" x14ac:dyDescent="0.25">
      <c r="A16" s="20" t="s">
        <v>666</v>
      </c>
      <c r="B16" s="82">
        <v>7.4298013903661673</v>
      </c>
      <c r="C16" s="82">
        <v>8.1947978989356649</v>
      </c>
      <c r="D16" s="82">
        <v>5.4523202524515657</v>
      </c>
      <c r="E16" s="82">
        <v>4.7418356008785922</v>
      </c>
      <c r="F16" s="82">
        <v>6.7958262997902876</v>
      </c>
      <c r="G16" s="82">
        <v>6.3207660322895931</v>
      </c>
      <c r="H16" s="82">
        <v>10.578088698102064</v>
      </c>
      <c r="I16" s="82">
        <v>6.4839556145389903</v>
      </c>
      <c r="J16" s="82">
        <v>4.7207065902219219</v>
      </c>
      <c r="K16" s="82">
        <v>6.5570991598559409</v>
      </c>
      <c r="AW16" s="2"/>
    </row>
    <row r="17" spans="1:50" ht="13.5" customHeight="1" x14ac:dyDescent="0.25">
      <c r="A17" s="20" t="s">
        <v>485</v>
      </c>
      <c r="B17" s="82">
        <v>14.477114274576799</v>
      </c>
      <c r="C17" s="82">
        <v>15.35190039306479</v>
      </c>
      <c r="D17" s="82">
        <v>16.378901676037703</v>
      </c>
      <c r="E17" s="82">
        <v>16.454162436551041</v>
      </c>
      <c r="F17" s="82">
        <v>15.307047468335893</v>
      </c>
      <c r="G17" s="82">
        <v>12.696000421311579</v>
      </c>
      <c r="H17" s="82">
        <v>13.204165636954428</v>
      </c>
      <c r="I17" s="82">
        <v>16.33937563022884</v>
      </c>
      <c r="J17" s="82">
        <v>13.331768219168588</v>
      </c>
      <c r="K17" s="82">
        <v>14.995434034098446</v>
      </c>
      <c r="AW17" s="2"/>
    </row>
    <row r="18" spans="1:50" ht="13.5" customHeight="1" x14ac:dyDescent="0.25">
      <c r="A18" s="20" t="s">
        <v>672</v>
      </c>
      <c r="B18" s="82">
        <v>5.0848656637874097</v>
      </c>
      <c r="C18" s="82">
        <v>2.8813139849966878</v>
      </c>
      <c r="D18" s="82">
        <v>2.4471367504678136</v>
      </c>
      <c r="E18" s="82">
        <v>3.3946671037729623</v>
      </c>
      <c r="F18" s="82">
        <v>4.0497219600029943</v>
      </c>
      <c r="G18" s="82">
        <v>3.0819488486620821</v>
      </c>
      <c r="H18" s="82">
        <v>3.5715115966324484</v>
      </c>
      <c r="I18" s="82">
        <v>3.2983475310992723</v>
      </c>
      <c r="J18" s="82">
        <v>2.9066827010678713</v>
      </c>
      <c r="K18" s="82">
        <v>3.3994947598005498</v>
      </c>
      <c r="AW18" s="2"/>
    </row>
    <row r="19" spans="1:50" ht="13.5" customHeight="1" x14ac:dyDescent="0.25">
      <c r="A19" s="56" t="s">
        <v>66</v>
      </c>
      <c r="B19" s="83">
        <v>48.134572851049981</v>
      </c>
      <c r="C19" s="83">
        <v>51.996368656379552</v>
      </c>
      <c r="D19" s="83">
        <v>51.621354337397349</v>
      </c>
      <c r="E19" s="83">
        <v>51.824725171212251</v>
      </c>
      <c r="F19" s="83">
        <v>47.704607630913515</v>
      </c>
      <c r="G19" s="83">
        <v>50.144417198291478</v>
      </c>
      <c r="H19" s="83">
        <v>46.70128829598994</v>
      </c>
      <c r="I19" s="83">
        <v>44.722786922790078</v>
      </c>
      <c r="J19" s="83">
        <v>50.426950062259159</v>
      </c>
      <c r="K19" s="83">
        <v>49.549505312230103</v>
      </c>
      <c r="AW19" s="2"/>
    </row>
    <row r="20" spans="1:50" ht="21.75" customHeight="1" x14ac:dyDescent="0.25">
      <c r="A20" s="49" t="s">
        <v>662</v>
      </c>
      <c r="B20" s="24"/>
      <c r="C20" s="24"/>
      <c r="D20" s="24"/>
      <c r="E20" s="24"/>
      <c r="F20" s="24"/>
      <c r="G20" s="24"/>
      <c r="H20" s="24"/>
      <c r="I20" s="24"/>
      <c r="J20" s="24"/>
      <c r="K20" s="24"/>
      <c r="AW20" s="2"/>
    </row>
    <row r="21" spans="1:50" s="1" customFormat="1" x14ac:dyDescent="0.25">
      <c r="A21" s="49"/>
      <c r="B21" s="3"/>
      <c r="C21" s="3"/>
      <c r="D21" s="3"/>
      <c r="E21" s="3"/>
      <c r="F21" s="3"/>
      <c r="G21" s="3"/>
      <c r="H21" s="3"/>
      <c r="I21" s="3"/>
      <c r="J21" s="3"/>
      <c r="K21" s="3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10"/>
      <c r="AX21" s="10"/>
    </row>
    <row r="22" spans="1:50" s="1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10"/>
      <c r="AX22" s="10"/>
    </row>
    <row r="23" spans="1:50" s="1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10"/>
      <c r="AX23" s="10"/>
    </row>
    <row r="24" spans="1:50" s="1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10"/>
      <c r="AX24" s="10"/>
    </row>
    <row r="25" spans="1:50" s="1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10"/>
      <c r="AX25" s="10"/>
    </row>
    <row r="26" spans="1:50" s="1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10"/>
      <c r="AX26" s="10"/>
    </row>
    <row r="27" spans="1:50" s="1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10"/>
      <c r="AX27" s="10"/>
    </row>
    <row r="28" spans="1:50" s="1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10"/>
      <c r="AX28" s="10"/>
    </row>
    <row r="29" spans="1:50" s="1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10"/>
      <c r="AX29" s="10"/>
    </row>
    <row r="30" spans="1:50" s="1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10"/>
      <c r="AX30" s="10"/>
    </row>
    <row r="31" spans="1:50" s="1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10"/>
      <c r="AX31" s="10"/>
    </row>
    <row r="32" spans="1:50" s="1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10"/>
      <c r="AX32" s="10"/>
    </row>
    <row r="33" spans="1:50" s="1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10"/>
      <c r="AX33" s="10"/>
    </row>
    <row r="34" spans="1:50" s="1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10"/>
      <c r="AX34" s="10"/>
    </row>
    <row r="35" spans="1:50" s="1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10"/>
      <c r="AX35" s="10"/>
    </row>
    <row r="36" spans="1:50" s="1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10"/>
      <c r="AX36" s="10"/>
    </row>
    <row r="37" spans="1:50" s="1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10"/>
      <c r="AX37" s="10"/>
    </row>
    <row r="38" spans="1:50" s="1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10"/>
      <c r="AX38" s="10"/>
    </row>
    <row r="39" spans="1:50" s="1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10"/>
      <c r="AX39" s="10"/>
    </row>
    <row r="40" spans="1:50" s="1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10"/>
      <c r="AX40" s="10"/>
    </row>
    <row r="41" spans="1:50" s="1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10"/>
      <c r="AX41" s="10"/>
    </row>
    <row r="42" spans="1:50" s="1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10"/>
      <c r="AX42" s="10"/>
    </row>
    <row r="43" spans="1:50" s="1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10"/>
      <c r="AX43" s="10"/>
    </row>
    <row r="44" spans="1:50" s="1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10"/>
      <c r="AX44" s="10"/>
    </row>
    <row r="45" spans="1:50" s="1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10"/>
      <c r="AX45" s="10"/>
    </row>
    <row r="46" spans="1:50" s="1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10"/>
      <c r="AX46" s="10"/>
    </row>
    <row r="47" spans="1:50" s="1" customForma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10"/>
      <c r="AX47" s="10"/>
    </row>
    <row r="48" spans="1:50" s="1" customForma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10"/>
      <c r="AX48" s="10"/>
    </row>
    <row r="49" spans="1:50" s="1" customForma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10"/>
      <c r="AX49" s="10"/>
    </row>
    <row r="50" spans="1:50" s="1" customForma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10"/>
      <c r="AX50" s="10"/>
    </row>
    <row r="51" spans="1:50" s="1" customForma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10"/>
      <c r="AX51" s="10"/>
    </row>
    <row r="52" spans="1:50" s="1" customForma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10"/>
      <c r="AX52" s="10"/>
    </row>
    <row r="53" spans="1:50" s="1" customForma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10"/>
      <c r="AX53" s="10"/>
    </row>
    <row r="54" spans="1:50" s="1" customForma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10"/>
      <c r="AX54" s="10"/>
    </row>
    <row r="55" spans="1:50" s="1" customForma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10"/>
      <c r="AX55" s="10"/>
    </row>
    <row r="56" spans="1:50" s="1" customForma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10"/>
      <c r="AX56" s="10"/>
    </row>
    <row r="57" spans="1:50" s="1" customForma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10"/>
      <c r="AX57" s="10"/>
    </row>
    <row r="58" spans="1:50" s="1" customForma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10"/>
      <c r="AX58" s="10"/>
    </row>
    <row r="59" spans="1:50" s="1" customForma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10"/>
      <c r="AX59" s="10"/>
    </row>
    <row r="60" spans="1:50" s="1" customForma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10"/>
      <c r="AX60" s="10"/>
    </row>
    <row r="61" spans="1:50" s="1" customForma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10"/>
      <c r="AX61" s="10"/>
    </row>
    <row r="62" spans="1:50" s="1" customForma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10"/>
      <c r="AX62" s="10"/>
    </row>
    <row r="63" spans="1:50" s="1" customForma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10"/>
      <c r="AX63" s="10"/>
    </row>
    <row r="64" spans="1:50" s="1" customForma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10"/>
      <c r="AX64" s="10"/>
    </row>
    <row r="65" spans="1:50" s="1" customForma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10"/>
      <c r="AX65" s="10"/>
    </row>
    <row r="66" spans="1:50" s="1" customForma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10"/>
      <c r="AX66" s="10"/>
    </row>
    <row r="67" spans="1:50" s="1" customForma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10"/>
      <c r="AX67" s="10"/>
    </row>
    <row r="68" spans="1:50" s="1" customForma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10"/>
      <c r="AX68" s="10"/>
    </row>
    <row r="69" spans="1:50" s="1" customForma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10"/>
      <c r="AX69" s="10"/>
    </row>
    <row r="70" spans="1:50" s="1" customForma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10"/>
      <c r="AX70" s="10"/>
    </row>
    <row r="71" spans="1:50" s="1" customForma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10"/>
      <c r="AX71" s="10"/>
    </row>
    <row r="72" spans="1:50" s="1" customForma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10"/>
      <c r="AX72" s="10"/>
    </row>
    <row r="73" spans="1:50" s="1" customForma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10"/>
      <c r="AX73" s="10"/>
    </row>
    <row r="74" spans="1:50" s="1" customForma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10"/>
      <c r="AX74" s="10"/>
    </row>
    <row r="75" spans="1:50" s="1" customForma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10"/>
      <c r="AX75" s="10"/>
    </row>
    <row r="76" spans="1:50" s="1" customForma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10"/>
      <c r="AX76" s="10"/>
    </row>
    <row r="77" spans="1:50" s="1" customForma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10"/>
      <c r="AX77" s="10"/>
    </row>
    <row r="78" spans="1:50" s="1" customForma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10"/>
      <c r="AX78" s="10"/>
    </row>
    <row r="79" spans="1:50" s="1" customForma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10"/>
      <c r="AX79" s="10"/>
    </row>
    <row r="80" spans="1:50" s="1" customForma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10"/>
      <c r="AX80" s="10"/>
    </row>
    <row r="81" spans="1:50" s="1" customForma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10"/>
      <c r="AX81" s="10"/>
    </row>
    <row r="82" spans="1:50" s="1" customForma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10"/>
      <c r="AX82" s="10"/>
    </row>
    <row r="83" spans="1:50" s="1" customForma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10"/>
      <c r="AX83" s="10"/>
    </row>
    <row r="84" spans="1:50" s="1" customForma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10"/>
      <c r="AX84" s="10"/>
    </row>
    <row r="85" spans="1:50" s="1" customForma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10"/>
      <c r="AX85" s="10"/>
    </row>
    <row r="86" spans="1:50" s="1" customForma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10"/>
      <c r="AX86" s="10"/>
    </row>
    <row r="87" spans="1:50" s="1" customForma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10"/>
      <c r="AX87" s="10"/>
    </row>
    <row r="88" spans="1:50" s="1" customForma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10"/>
      <c r="AX88" s="10"/>
    </row>
    <row r="89" spans="1:50" s="1" customForma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10"/>
      <c r="AX89" s="10"/>
    </row>
    <row r="90" spans="1:50" s="1" customForma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10"/>
      <c r="AX90" s="10"/>
    </row>
    <row r="91" spans="1:50" s="1" customForma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10"/>
      <c r="AX91" s="10"/>
    </row>
    <row r="92" spans="1:50" s="1" customForma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10"/>
      <c r="AX92" s="10"/>
    </row>
    <row r="93" spans="1:50" s="1" customForma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10"/>
      <c r="AX93" s="10"/>
    </row>
    <row r="94" spans="1:50" s="1" customForma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10"/>
      <c r="AX94" s="10"/>
    </row>
    <row r="95" spans="1:50" s="1" customForma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10"/>
      <c r="AX95" s="10"/>
    </row>
    <row r="96" spans="1:50" s="1" customForma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10"/>
      <c r="AX96" s="10"/>
    </row>
    <row r="97" spans="1:50" s="1" customForma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10"/>
      <c r="AX97" s="10"/>
    </row>
    <row r="98" spans="1:50" s="1" customForma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10"/>
      <c r="AX98" s="10"/>
    </row>
    <row r="99" spans="1:50" s="1" customForma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10"/>
      <c r="AX99" s="10"/>
    </row>
    <row r="100" spans="1:50" s="1" customForma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10"/>
      <c r="AX100" s="10"/>
    </row>
    <row r="101" spans="1:50" s="1" customForma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10"/>
      <c r="AX101" s="10"/>
    </row>
    <row r="102" spans="1:50" s="1" customForma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10"/>
      <c r="AX102" s="10"/>
    </row>
    <row r="103" spans="1:50" s="1" customForma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10"/>
      <c r="AX103" s="10"/>
    </row>
    <row r="104" spans="1:50" s="1" customForma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10"/>
      <c r="AX104" s="10"/>
    </row>
    <row r="105" spans="1:50" s="1" customForma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10"/>
      <c r="AX105" s="10"/>
    </row>
    <row r="106" spans="1:50" s="1" customForma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10"/>
      <c r="AX106" s="10"/>
    </row>
    <row r="107" spans="1:50" s="1" customForma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10"/>
      <c r="AX107" s="10"/>
    </row>
    <row r="108" spans="1:50" s="1" customForma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10"/>
      <c r="AX108" s="10"/>
    </row>
    <row r="109" spans="1:50" s="1" customForma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10"/>
      <c r="AX109" s="10"/>
    </row>
    <row r="110" spans="1:50" s="1" customForma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10"/>
      <c r="AX110" s="10"/>
    </row>
    <row r="111" spans="1:50" s="1" customForma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10"/>
      <c r="AX111" s="10"/>
    </row>
    <row r="112" spans="1:50" s="1" customForma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10"/>
      <c r="AX112" s="10"/>
    </row>
    <row r="113" spans="1:50" s="1" customForma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10"/>
      <c r="AX113" s="10"/>
    </row>
    <row r="114" spans="1:50" s="1" customForma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10"/>
      <c r="AX114" s="10"/>
    </row>
  </sheetData>
  <conditionalFormatting sqref="B10:J10">
    <cfRule type="cellIs" dxfId="502" priority="2" operator="greaterThanOrEqual">
      <formula>10000</formula>
    </cfRule>
  </conditionalFormatting>
  <conditionalFormatting sqref="K10">
    <cfRule type="cellIs" dxfId="501" priority="1" operator="between">
      <formula>9999</formula>
      <formula>-9999</formula>
    </cfRule>
  </conditionalFormatting>
  <hyperlinks>
    <hyperlink ref="A5" location="Índice!A10" display="Índice"/>
  </hyperlinks>
  <printOptions horizontalCentered="1" verticalCentered="1"/>
  <pageMargins left="0.51181102362204722" right="0.51181102362204722" top="0.59055118110236227" bottom="0.43307086614173229" header="0" footer="0.27559055118110237"/>
  <pageSetup paperSize="9" orientation="landscape" r:id="rId1"/>
  <headerFooter scaleWithDoc="0"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O42"/>
  <sheetViews>
    <sheetView showGridLines="0" topLeftCell="A19" zoomScale="120" zoomScaleNormal="120" zoomScalePageLayoutView="120" workbookViewId="0">
      <selection activeCell="A42" sqref="A42"/>
    </sheetView>
  </sheetViews>
  <sheetFormatPr defaultColWidth="8.85546875" defaultRowHeight="13.5" x14ac:dyDescent="0.25"/>
  <cols>
    <col min="1" max="1" width="14.5703125" style="3" customWidth="1"/>
    <col min="2" max="2" width="4.42578125" style="9" bestFit="1" customWidth="1"/>
    <col min="3" max="5" width="7.7109375" style="9" customWidth="1"/>
    <col min="6" max="7" width="7.7109375" style="15" customWidth="1"/>
    <col min="8" max="9" width="7.7109375" style="9" customWidth="1"/>
    <col min="10" max="11" width="7.7109375" style="15" customWidth="1"/>
    <col min="12" max="12" width="6.7109375" style="9" customWidth="1"/>
    <col min="13" max="14" width="5.28515625" style="15" customWidth="1"/>
    <col min="15" max="15" width="6.7109375" style="9" customWidth="1"/>
    <col min="16" max="16384" width="8.85546875" style="2"/>
  </cols>
  <sheetData>
    <row r="1" spans="1:11" s="17" customFormat="1" ht="12.75" x14ac:dyDescent="0.2"/>
    <row r="2" spans="1:11" s="17" customFormat="1" ht="12.75" x14ac:dyDescent="0.2"/>
    <row r="3" spans="1:11" s="17" customFormat="1" ht="12.75" x14ac:dyDescent="0.2"/>
    <row r="4" spans="1:11" s="17" customFormat="1" ht="12.75" x14ac:dyDescent="0.2"/>
    <row r="5" spans="1:11" s="17" customFormat="1" ht="12.75" x14ac:dyDescent="0.2">
      <c r="A5" s="147" t="s">
        <v>203</v>
      </c>
    </row>
    <row r="6" spans="1:11" s="17" customFormat="1" ht="18.75" x14ac:dyDescent="0.3">
      <c r="A6" s="26" t="s">
        <v>201</v>
      </c>
    </row>
    <row r="7" spans="1:11" s="17" customFormat="1" ht="12.75" x14ac:dyDescent="0.2"/>
    <row r="8" spans="1:11" s="17" customFormat="1" ht="18" customHeight="1" x14ac:dyDescent="0.2">
      <c r="A8" s="155" t="s">
        <v>367</v>
      </c>
    </row>
    <row r="9" spans="1:11" s="17" customFormat="1" ht="18" customHeight="1" x14ac:dyDescent="0.2">
      <c r="A9" s="222" t="s">
        <v>369</v>
      </c>
    </row>
    <row r="10" spans="1:11" ht="24.75" customHeight="1" x14ac:dyDescent="0.25">
      <c r="A10" s="152"/>
      <c r="B10" s="24"/>
      <c r="C10" s="327" t="s">
        <v>353</v>
      </c>
      <c r="D10" s="327"/>
      <c r="E10" s="328"/>
      <c r="F10" s="381" t="s">
        <v>354</v>
      </c>
      <c r="G10" s="366"/>
      <c r="H10" s="382"/>
      <c r="I10" s="383" t="s">
        <v>355</v>
      </c>
      <c r="J10" s="327"/>
      <c r="K10" s="327"/>
    </row>
    <row r="11" spans="1:11" x14ac:dyDescent="0.25">
      <c r="A11" s="153"/>
      <c r="B11" s="25"/>
      <c r="C11" s="154" t="s">
        <v>356</v>
      </c>
      <c r="D11" s="154" t="s">
        <v>357</v>
      </c>
      <c r="E11" s="154" t="s">
        <v>358</v>
      </c>
      <c r="F11" s="154" t="s">
        <v>356</v>
      </c>
      <c r="G11" s="154" t="s">
        <v>357</v>
      </c>
      <c r="H11" s="154" t="s">
        <v>358</v>
      </c>
      <c r="I11" s="154" t="s">
        <v>356</v>
      </c>
      <c r="J11" s="154" t="s">
        <v>357</v>
      </c>
      <c r="K11" s="154" t="s">
        <v>358</v>
      </c>
    </row>
    <row r="12" spans="1:11" ht="18" customHeight="1" x14ac:dyDescent="0.25">
      <c r="A12" s="152" t="s">
        <v>334</v>
      </c>
      <c r="B12" s="24">
        <v>2014</v>
      </c>
      <c r="C12" s="35">
        <v>530.37400000000002</v>
      </c>
      <c r="D12" s="128" t="s">
        <v>177</v>
      </c>
      <c r="E12" s="35">
        <v>530.37400000000002</v>
      </c>
      <c r="F12" s="35">
        <v>672.37100820000001</v>
      </c>
      <c r="G12" s="128" t="s">
        <v>177</v>
      </c>
      <c r="H12" s="35">
        <v>672.37100820000001</v>
      </c>
      <c r="I12" s="35">
        <v>1202.7450082</v>
      </c>
      <c r="J12" s="128" t="s">
        <v>177</v>
      </c>
      <c r="K12" s="35">
        <v>1202.7450082</v>
      </c>
    </row>
    <row r="13" spans="1:11" x14ac:dyDescent="0.25">
      <c r="A13" s="152"/>
      <c r="B13" s="24">
        <v>2015</v>
      </c>
      <c r="C13" s="35">
        <v>502.46</v>
      </c>
      <c r="D13" s="128" t="s">
        <v>177</v>
      </c>
      <c r="E13" s="35">
        <v>502.46</v>
      </c>
      <c r="F13" s="35">
        <v>423.3671238</v>
      </c>
      <c r="G13" s="35">
        <v>3.3510185999999997</v>
      </c>
      <c r="H13" s="35">
        <v>426.71814239999998</v>
      </c>
      <c r="I13" s="35">
        <v>925.82712379999998</v>
      </c>
      <c r="J13" s="35">
        <v>3.3510185999999997</v>
      </c>
      <c r="K13" s="35">
        <v>929.17814239999996</v>
      </c>
    </row>
    <row r="14" spans="1:11" x14ac:dyDescent="0.25">
      <c r="A14" s="152"/>
      <c r="B14" s="24">
        <v>2016</v>
      </c>
      <c r="C14" s="35">
        <v>474.54500000000002</v>
      </c>
      <c r="D14" s="128" t="s">
        <v>177</v>
      </c>
      <c r="E14" s="35">
        <v>474.54500000000002</v>
      </c>
      <c r="F14" s="35">
        <v>303.92549070000001</v>
      </c>
      <c r="G14" s="35">
        <v>8.3874736999999993</v>
      </c>
      <c r="H14" s="35">
        <v>312.3129644</v>
      </c>
      <c r="I14" s="35">
        <v>778.47049070000003</v>
      </c>
      <c r="J14" s="35">
        <v>8.3874736999999993</v>
      </c>
      <c r="K14" s="35">
        <v>786.85796440000001</v>
      </c>
    </row>
    <row r="15" spans="1:11" x14ac:dyDescent="0.25">
      <c r="A15" s="152"/>
      <c r="B15" s="24">
        <v>2017</v>
      </c>
      <c r="C15" s="35">
        <v>446.63099999999997</v>
      </c>
      <c r="D15" s="128" t="s">
        <v>177</v>
      </c>
      <c r="E15" s="35">
        <v>446.63099999999997</v>
      </c>
      <c r="F15" s="35">
        <v>412.535214</v>
      </c>
      <c r="G15" s="35">
        <v>9.6699559000000015</v>
      </c>
      <c r="H15" s="35">
        <v>422.20516989999999</v>
      </c>
      <c r="I15" s="35">
        <v>859.16621399999997</v>
      </c>
      <c r="J15" s="35">
        <v>9.6699559000000015</v>
      </c>
      <c r="K15" s="35">
        <v>868.83616989999996</v>
      </c>
    </row>
    <row r="16" spans="1:11" x14ac:dyDescent="0.25">
      <c r="A16" s="152"/>
      <c r="B16" s="24">
        <v>2018</v>
      </c>
      <c r="C16" s="35">
        <v>418.71600000000001</v>
      </c>
      <c r="D16" s="128" t="s">
        <v>177</v>
      </c>
      <c r="E16" s="35">
        <v>418.71600000000001</v>
      </c>
      <c r="F16" s="35">
        <v>795.72576500000002</v>
      </c>
      <c r="G16" s="35">
        <v>3.5827050000000003</v>
      </c>
      <c r="H16" s="35">
        <v>799.30847000000006</v>
      </c>
      <c r="I16" s="35">
        <v>1214.441765</v>
      </c>
      <c r="J16" s="35">
        <v>3.5827050000000003</v>
      </c>
      <c r="K16" s="35">
        <v>1218.0244700000001</v>
      </c>
    </row>
    <row r="17" spans="1:11" ht="18" customHeight="1" x14ac:dyDescent="0.25">
      <c r="A17" s="152" t="s">
        <v>335</v>
      </c>
      <c r="B17" s="24">
        <v>2014</v>
      </c>
      <c r="C17" s="35">
        <v>180.78034490000002</v>
      </c>
      <c r="D17" s="128" t="s">
        <v>177</v>
      </c>
      <c r="E17" s="35">
        <v>180.78034490000002</v>
      </c>
      <c r="F17" s="35">
        <v>493.88616719999993</v>
      </c>
      <c r="G17" s="128" t="s">
        <v>177</v>
      </c>
      <c r="H17" s="35">
        <v>493.88616719999993</v>
      </c>
      <c r="I17" s="35">
        <v>674.66651209999998</v>
      </c>
      <c r="J17" s="128" t="s">
        <v>177</v>
      </c>
      <c r="K17" s="35">
        <v>674.66651209999998</v>
      </c>
    </row>
    <row r="18" spans="1:11" x14ac:dyDescent="0.25">
      <c r="A18" s="152"/>
      <c r="B18" s="24">
        <v>2015</v>
      </c>
      <c r="C18" s="35">
        <v>159.86324240000002</v>
      </c>
      <c r="D18" s="35">
        <v>0.62926859999999996</v>
      </c>
      <c r="E18" s="35">
        <v>160.49251100000001</v>
      </c>
      <c r="F18" s="35">
        <v>471.64225919999996</v>
      </c>
      <c r="G18" s="128" t="s">
        <v>177</v>
      </c>
      <c r="H18" s="35">
        <v>471.64225919999996</v>
      </c>
      <c r="I18" s="35">
        <v>631.5055016</v>
      </c>
      <c r="J18" s="35">
        <v>0.62926859999999996</v>
      </c>
      <c r="K18" s="35">
        <v>632.13477020000005</v>
      </c>
    </row>
    <row r="19" spans="1:11" x14ac:dyDescent="0.25">
      <c r="A19" s="152"/>
      <c r="B19" s="24">
        <v>2016</v>
      </c>
      <c r="C19" s="35">
        <v>152.32302099999998</v>
      </c>
      <c r="D19" s="128" t="s">
        <v>177</v>
      </c>
      <c r="E19" s="35">
        <v>152.32302099999998</v>
      </c>
      <c r="F19" s="35">
        <v>472.60573500000004</v>
      </c>
      <c r="G19" s="35">
        <v>7.1678800000000001E-2</v>
      </c>
      <c r="H19" s="35">
        <v>472.67741380000001</v>
      </c>
      <c r="I19" s="35">
        <v>624.92875600000002</v>
      </c>
      <c r="J19" s="35">
        <v>7.1678800000000001E-2</v>
      </c>
      <c r="K19" s="35">
        <v>625.00043479999999</v>
      </c>
    </row>
    <row r="20" spans="1:11" x14ac:dyDescent="0.25">
      <c r="A20" s="152"/>
      <c r="B20" s="24">
        <v>2017</v>
      </c>
      <c r="C20" s="35">
        <v>170.22553099999999</v>
      </c>
      <c r="D20" s="128" t="s">
        <v>177</v>
      </c>
      <c r="E20" s="35">
        <v>170.22553099999999</v>
      </c>
      <c r="F20" s="35">
        <v>547.43727519999993</v>
      </c>
      <c r="G20" s="35">
        <v>0.1475139</v>
      </c>
      <c r="H20" s="35">
        <v>547.58478909999997</v>
      </c>
      <c r="I20" s="35">
        <v>717.66280619999998</v>
      </c>
      <c r="J20" s="35">
        <v>0.1475139</v>
      </c>
      <c r="K20" s="35">
        <v>717.81032010000001</v>
      </c>
    </row>
    <row r="21" spans="1:11" x14ac:dyDescent="0.25">
      <c r="A21" s="152"/>
      <c r="B21" s="24">
        <v>2018</v>
      </c>
      <c r="C21" s="35">
        <v>161.06065000000001</v>
      </c>
      <c r="D21" s="128" t="s">
        <v>177</v>
      </c>
      <c r="E21" s="35">
        <v>161.06065000000001</v>
      </c>
      <c r="F21" s="35">
        <v>522.66158500000006</v>
      </c>
      <c r="G21" s="35">
        <v>0.104195</v>
      </c>
      <c r="H21" s="35">
        <v>522.76578000000006</v>
      </c>
      <c r="I21" s="35">
        <v>683.72223500000007</v>
      </c>
      <c r="J21" s="35">
        <v>0.104195</v>
      </c>
      <c r="K21" s="35">
        <v>683.82643000000007</v>
      </c>
    </row>
    <row r="22" spans="1:11" ht="18" customHeight="1" x14ac:dyDescent="0.25">
      <c r="A22" s="152" t="s">
        <v>347</v>
      </c>
      <c r="B22" s="24">
        <v>2014</v>
      </c>
      <c r="C22" s="35">
        <v>61.092297899999998</v>
      </c>
      <c r="D22" s="35">
        <v>62.133995699999993</v>
      </c>
      <c r="E22" s="35">
        <v>123.22629359999999</v>
      </c>
      <c r="F22" s="128" t="s">
        <v>177</v>
      </c>
      <c r="G22" s="128" t="s">
        <v>177</v>
      </c>
      <c r="H22" s="128" t="s">
        <v>177</v>
      </c>
      <c r="I22" s="35">
        <v>61.092297899999998</v>
      </c>
      <c r="J22" s="35">
        <v>62.133995699999993</v>
      </c>
      <c r="K22" s="35">
        <v>123.22629359999999</v>
      </c>
    </row>
    <row r="23" spans="1:11" x14ac:dyDescent="0.25">
      <c r="A23" s="152"/>
      <c r="B23" s="24">
        <v>2015</v>
      </c>
      <c r="C23" s="35">
        <v>53.130737400000001</v>
      </c>
      <c r="D23" s="35">
        <v>59.136006600000002</v>
      </c>
      <c r="E23" s="35">
        <v>112.266744</v>
      </c>
      <c r="F23" s="128" t="s">
        <v>177</v>
      </c>
      <c r="G23" s="128" t="s">
        <v>177</v>
      </c>
      <c r="H23" s="128" t="s">
        <v>177</v>
      </c>
      <c r="I23" s="35">
        <v>53.130737400000001</v>
      </c>
      <c r="J23" s="35">
        <v>59.136006600000002</v>
      </c>
      <c r="K23" s="35">
        <v>112.266744</v>
      </c>
    </row>
    <row r="24" spans="1:11" x14ac:dyDescent="0.25">
      <c r="A24" s="152"/>
      <c r="B24" s="24">
        <v>2016</v>
      </c>
      <c r="C24" s="35">
        <v>49.673408400000007</v>
      </c>
      <c r="D24" s="35">
        <v>60.687699300000006</v>
      </c>
      <c r="E24" s="35">
        <v>110.36110770000002</v>
      </c>
      <c r="F24" s="128" t="s">
        <v>177</v>
      </c>
      <c r="G24" s="128" t="s">
        <v>177</v>
      </c>
      <c r="H24" s="128" t="s">
        <v>177</v>
      </c>
      <c r="I24" s="35">
        <v>49.673408400000007</v>
      </c>
      <c r="J24" s="35">
        <v>60.687699300000006</v>
      </c>
      <c r="K24" s="35">
        <v>110.36110770000002</v>
      </c>
    </row>
    <row r="25" spans="1:11" x14ac:dyDescent="0.25">
      <c r="A25" s="152"/>
      <c r="B25" s="24">
        <v>2017</v>
      </c>
      <c r="C25" s="35">
        <v>54.287513799999999</v>
      </c>
      <c r="D25" s="35">
        <v>73.093737099999998</v>
      </c>
      <c r="E25" s="35">
        <v>127.3812509</v>
      </c>
      <c r="F25" s="128" t="s">
        <v>177</v>
      </c>
      <c r="G25" s="128" t="s">
        <v>177</v>
      </c>
      <c r="H25" s="128" t="s">
        <v>177</v>
      </c>
      <c r="I25" s="35">
        <v>54.287513799999999</v>
      </c>
      <c r="J25" s="35">
        <v>73.093737099999998</v>
      </c>
      <c r="K25" s="35">
        <v>127.3812509</v>
      </c>
    </row>
    <row r="26" spans="1:11" x14ac:dyDescent="0.25">
      <c r="A26" s="152"/>
      <c r="B26" s="24">
        <v>2018</v>
      </c>
      <c r="C26" s="35">
        <v>49.476594999999996</v>
      </c>
      <c r="D26" s="35">
        <v>73.804410000000004</v>
      </c>
      <c r="E26" s="35">
        <v>123.28100499999999</v>
      </c>
      <c r="F26" s="128" t="s">
        <v>177</v>
      </c>
      <c r="G26" s="128" t="s">
        <v>177</v>
      </c>
      <c r="H26" s="128" t="s">
        <v>177</v>
      </c>
      <c r="I26" s="35">
        <v>49.476594999999996</v>
      </c>
      <c r="J26" s="35">
        <v>73.804410000000004</v>
      </c>
      <c r="K26" s="35">
        <v>123.28100499999999</v>
      </c>
    </row>
    <row r="27" spans="1:11" ht="18" customHeight="1" x14ac:dyDescent="0.25">
      <c r="A27" s="152" t="s">
        <v>348</v>
      </c>
      <c r="B27" s="24">
        <v>2014</v>
      </c>
      <c r="C27" s="35">
        <v>355.37799999999999</v>
      </c>
      <c r="D27" s="128" t="s">
        <v>177</v>
      </c>
      <c r="E27" s="35">
        <v>355.37799999999999</v>
      </c>
      <c r="F27" s="35">
        <v>775.4480982</v>
      </c>
      <c r="G27" s="128" t="s">
        <v>177</v>
      </c>
      <c r="H27" s="35">
        <v>775.4480982</v>
      </c>
      <c r="I27" s="35">
        <v>1130.8260981999999</v>
      </c>
      <c r="J27" s="128" t="s">
        <v>177</v>
      </c>
      <c r="K27" s="35">
        <v>1130.8260981999999</v>
      </c>
    </row>
    <row r="28" spans="1:11" x14ac:dyDescent="0.25">
      <c r="A28" s="152"/>
      <c r="B28" s="24">
        <v>2015</v>
      </c>
      <c r="C28" s="35">
        <v>341.37</v>
      </c>
      <c r="D28" s="128" t="s">
        <v>177</v>
      </c>
      <c r="E28" s="35">
        <v>341.37</v>
      </c>
      <c r="F28" s="35">
        <v>699.23281679999991</v>
      </c>
      <c r="G28" s="128" t="s">
        <v>177</v>
      </c>
      <c r="H28" s="35">
        <v>699.23281679999991</v>
      </c>
      <c r="I28" s="35">
        <v>1040.6028167999998</v>
      </c>
      <c r="J28" s="128" t="s">
        <v>177</v>
      </c>
      <c r="K28" s="35">
        <v>1040.6028167999998</v>
      </c>
    </row>
    <row r="29" spans="1:11" x14ac:dyDescent="0.25">
      <c r="A29" s="152"/>
      <c r="B29" s="24">
        <v>2016</v>
      </c>
      <c r="C29" s="35">
        <v>324.37299999999999</v>
      </c>
      <c r="D29" s="128" t="s">
        <v>177</v>
      </c>
      <c r="E29" s="35">
        <v>324.37299999999999</v>
      </c>
      <c r="F29" s="35">
        <v>683.47211540000012</v>
      </c>
      <c r="G29" s="128" t="s">
        <v>177</v>
      </c>
      <c r="H29" s="35">
        <v>683.47211540000012</v>
      </c>
      <c r="I29" s="35">
        <v>1007.8451154000002</v>
      </c>
      <c r="J29" s="128" t="s">
        <v>177</v>
      </c>
      <c r="K29" s="35">
        <v>1007.8451154000002</v>
      </c>
    </row>
    <row r="30" spans="1:11" x14ac:dyDescent="0.25">
      <c r="A30" s="152"/>
      <c r="B30" s="24">
        <v>2017</v>
      </c>
      <c r="C30" s="35">
        <v>304.14800000000002</v>
      </c>
      <c r="D30" s="128" t="s">
        <v>177</v>
      </c>
      <c r="E30" s="35">
        <v>304.14800000000002</v>
      </c>
      <c r="F30" s="35">
        <v>739.83977489999995</v>
      </c>
      <c r="G30" s="35">
        <v>0.1942866</v>
      </c>
      <c r="H30" s="35">
        <v>740.03406150000001</v>
      </c>
      <c r="I30" s="35">
        <v>1043.9877749</v>
      </c>
      <c r="J30" s="35">
        <v>0.1942866</v>
      </c>
      <c r="K30" s="35">
        <v>1044.1820614999999</v>
      </c>
    </row>
    <row r="31" spans="1:11" x14ac:dyDescent="0.25">
      <c r="A31" s="152"/>
      <c r="B31" s="24">
        <v>2018</v>
      </c>
      <c r="C31" s="35">
        <v>280.14699999999999</v>
      </c>
      <c r="D31" s="128" t="s">
        <v>177</v>
      </c>
      <c r="E31" s="35">
        <v>280.14699999999999</v>
      </c>
      <c r="F31" s="35">
        <v>646.24945000000002</v>
      </c>
      <c r="G31" s="35">
        <v>0.18549000000000002</v>
      </c>
      <c r="H31" s="35">
        <v>646.43493999999998</v>
      </c>
      <c r="I31" s="35">
        <v>926.39644999999996</v>
      </c>
      <c r="J31" s="35">
        <v>0.18549000000000002</v>
      </c>
      <c r="K31" s="35">
        <v>926.58193999999992</v>
      </c>
    </row>
    <row r="32" spans="1:11" ht="18" customHeight="1" x14ac:dyDescent="0.25">
      <c r="A32" s="152" t="s">
        <v>349</v>
      </c>
      <c r="B32" s="24">
        <v>2014</v>
      </c>
      <c r="C32" s="35">
        <v>42.898391399999994</v>
      </c>
      <c r="D32" s="128" t="s">
        <v>177</v>
      </c>
      <c r="E32" s="35">
        <v>42.898391399999994</v>
      </c>
      <c r="F32" s="35">
        <v>34.720831799999999</v>
      </c>
      <c r="G32" s="128" t="s">
        <v>177</v>
      </c>
      <c r="H32" s="35">
        <v>34.720831799999999</v>
      </c>
      <c r="I32" s="35">
        <v>77.619223199999993</v>
      </c>
      <c r="J32" s="128" t="s">
        <v>177</v>
      </c>
      <c r="K32" s="35">
        <v>77.619223199999993</v>
      </c>
    </row>
    <row r="33" spans="1:11" x14ac:dyDescent="0.25">
      <c r="A33" s="152"/>
      <c r="B33" s="24">
        <v>2015</v>
      </c>
      <c r="C33" s="35">
        <v>53.1930227</v>
      </c>
      <c r="D33" s="128" t="s">
        <v>177</v>
      </c>
      <c r="E33" s="35">
        <v>53.1930227</v>
      </c>
      <c r="F33" s="35">
        <v>35.763794999999995</v>
      </c>
      <c r="G33" s="128" t="s">
        <v>177</v>
      </c>
      <c r="H33" s="35">
        <v>35.763794999999995</v>
      </c>
      <c r="I33" s="35">
        <v>88.956817699999988</v>
      </c>
      <c r="J33" s="128" t="s">
        <v>177</v>
      </c>
      <c r="K33" s="35">
        <v>88.956817699999988</v>
      </c>
    </row>
    <row r="34" spans="1:11" x14ac:dyDescent="0.25">
      <c r="A34" s="152"/>
      <c r="B34" s="24">
        <v>2016</v>
      </c>
      <c r="C34" s="35">
        <v>57.154450100000005</v>
      </c>
      <c r="D34" s="35">
        <v>2.1082000000000002E-3</v>
      </c>
      <c r="E34" s="35">
        <v>57.156558300000007</v>
      </c>
      <c r="F34" s="35">
        <v>34.627184999999997</v>
      </c>
      <c r="G34" s="128" t="s">
        <v>177</v>
      </c>
      <c r="H34" s="35">
        <v>34.627184999999997</v>
      </c>
      <c r="I34" s="35">
        <v>91.781635100000003</v>
      </c>
      <c r="J34" s="35">
        <v>2.1082000000000002E-3</v>
      </c>
      <c r="K34" s="35">
        <v>91.783743299999998</v>
      </c>
    </row>
    <row r="35" spans="1:11" x14ac:dyDescent="0.25">
      <c r="A35" s="152"/>
      <c r="B35" s="24">
        <v>2017</v>
      </c>
      <c r="C35" s="35">
        <v>59.893572200000001</v>
      </c>
      <c r="D35" s="128" t="s">
        <v>177</v>
      </c>
      <c r="E35" s="35">
        <v>59.893572200000001</v>
      </c>
      <c r="F35" s="35">
        <v>35.083122900000006</v>
      </c>
      <c r="G35" s="35">
        <v>3.4779700000000004E-2</v>
      </c>
      <c r="H35" s="35">
        <v>35.117902600000008</v>
      </c>
      <c r="I35" s="35">
        <v>94.976695100000001</v>
      </c>
      <c r="J35" s="35">
        <v>3.4779700000000004E-2</v>
      </c>
      <c r="K35" s="35">
        <v>95.011474800000002</v>
      </c>
    </row>
    <row r="36" spans="1:11" x14ac:dyDescent="0.25">
      <c r="A36" s="152"/>
      <c r="B36" s="24">
        <v>2018</v>
      </c>
      <c r="C36" s="35">
        <v>57.897329999999997</v>
      </c>
      <c r="D36" s="35">
        <v>1.0305E-2</v>
      </c>
      <c r="E36" s="35">
        <v>57.907634999999999</v>
      </c>
      <c r="F36" s="35">
        <v>33.067600000000006</v>
      </c>
      <c r="G36" s="35">
        <v>0.12136999999999999</v>
      </c>
      <c r="H36" s="35">
        <v>33.188970000000005</v>
      </c>
      <c r="I36" s="35">
        <v>90.96493000000001</v>
      </c>
      <c r="J36" s="35">
        <v>0.13167499999999999</v>
      </c>
      <c r="K36" s="35">
        <v>91.096605000000011</v>
      </c>
    </row>
    <row r="37" spans="1:11" ht="18" customHeight="1" x14ac:dyDescent="0.25">
      <c r="A37" s="152" t="s">
        <v>359</v>
      </c>
      <c r="B37" s="24">
        <v>2014</v>
      </c>
      <c r="C37" s="35">
        <v>1170.5230342</v>
      </c>
      <c r="D37" s="35">
        <v>62.133995699999993</v>
      </c>
      <c r="E37" s="35">
        <v>1232.6570299</v>
      </c>
      <c r="F37" s="35">
        <v>1976.4261054000001</v>
      </c>
      <c r="G37" s="128" t="s">
        <v>177</v>
      </c>
      <c r="H37" s="35">
        <v>1976.4261054000001</v>
      </c>
      <c r="I37" s="35">
        <v>3146.9491396000003</v>
      </c>
      <c r="J37" s="35">
        <v>62.133995699999993</v>
      </c>
      <c r="K37" s="35">
        <v>3209.0831353000003</v>
      </c>
    </row>
    <row r="38" spans="1:11" x14ac:dyDescent="0.25">
      <c r="A38" s="152"/>
      <c r="B38" s="24">
        <v>2015</v>
      </c>
      <c r="C38" s="35">
        <v>1110.0170025</v>
      </c>
      <c r="D38" s="35">
        <v>59.765275200000005</v>
      </c>
      <c r="E38" s="35">
        <v>1169.7822776999999</v>
      </c>
      <c r="F38" s="35">
        <v>1630.0059948000001</v>
      </c>
      <c r="G38" s="35">
        <v>3.3510185999999997</v>
      </c>
      <c r="H38" s="35">
        <v>1633.3570134000001</v>
      </c>
      <c r="I38" s="35">
        <v>2740.0229973</v>
      </c>
      <c r="J38" s="35">
        <v>63.116293800000008</v>
      </c>
      <c r="K38" s="35">
        <v>2803.1392911000003</v>
      </c>
    </row>
    <row r="39" spans="1:11" x14ac:dyDescent="0.25">
      <c r="A39" s="152"/>
      <c r="B39" s="24">
        <v>2016</v>
      </c>
      <c r="C39" s="35">
        <v>1058.0688795000001</v>
      </c>
      <c r="D39" s="35">
        <v>60.689807500000008</v>
      </c>
      <c r="E39" s="35">
        <v>1118.758687</v>
      </c>
      <c r="F39" s="35">
        <v>1494.6305261000002</v>
      </c>
      <c r="G39" s="35">
        <v>8.4591525000000001</v>
      </c>
      <c r="H39" s="35">
        <v>1503.0896786000003</v>
      </c>
      <c r="I39" s="35">
        <v>2552.6994056000003</v>
      </c>
      <c r="J39" s="35">
        <v>69.148960000000002</v>
      </c>
      <c r="K39" s="35">
        <v>2621.8483656000003</v>
      </c>
    </row>
    <row r="40" spans="1:11" x14ac:dyDescent="0.25">
      <c r="A40" s="152"/>
      <c r="B40" s="24">
        <v>2017</v>
      </c>
      <c r="C40" s="35">
        <v>1035.1856169999999</v>
      </c>
      <c r="D40" s="35">
        <v>73.093737099999998</v>
      </c>
      <c r="E40" s="35">
        <v>1108.2793540999999</v>
      </c>
      <c r="F40" s="35">
        <v>1734.895387</v>
      </c>
      <c r="G40" s="35">
        <v>10.046536100000001</v>
      </c>
      <c r="H40" s="35">
        <v>1744.9419230999999</v>
      </c>
      <c r="I40" s="35">
        <v>2770.0810039999997</v>
      </c>
      <c r="J40" s="35">
        <v>83.140273199999996</v>
      </c>
      <c r="K40" s="35">
        <v>2853.2212771999998</v>
      </c>
    </row>
    <row r="41" spans="1:11" x14ac:dyDescent="0.25">
      <c r="A41" s="153"/>
      <c r="B41" s="25">
        <v>2018</v>
      </c>
      <c r="C41" s="96">
        <v>967.29757500000005</v>
      </c>
      <c r="D41" s="96">
        <v>73.814715000000007</v>
      </c>
      <c r="E41" s="96">
        <v>1041.11229</v>
      </c>
      <c r="F41" s="96">
        <v>1997.7044000000001</v>
      </c>
      <c r="G41" s="96">
        <v>3.9937600000000004</v>
      </c>
      <c r="H41" s="96">
        <v>2001.6981600000001</v>
      </c>
      <c r="I41" s="96">
        <v>2965.0019750000001</v>
      </c>
      <c r="J41" s="96">
        <v>77.808475000000001</v>
      </c>
      <c r="K41" s="96">
        <v>3042.8104499999999</v>
      </c>
    </row>
    <row r="42" spans="1:11" ht="15.75" customHeight="1" x14ac:dyDescent="0.25">
      <c r="A42" s="152" t="s">
        <v>360</v>
      </c>
      <c r="B42" s="24"/>
      <c r="C42" s="24"/>
      <c r="D42" s="24"/>
      <c r="E42" s="24"/>
      <c r="F42" s="24"/>
      <c r="G42" s="24"/>
      <c r="H42" s="24"/>
      <c r="I42" s="24"/>
      <c r="J42" s="24"/>
      <c r="K42" s="24"/>
    </row>
  </sheetData>
  <mergeCells count="3">
    <mergeCell ref="C10:E10"/>
    <mergeCell ref="F10:H10"/>
    <mergeCell ref="I10:K10"/>
  </mergeCells>
  <conditionalFormatting sqref="D12:D17">
    <cfRule type="cellIs" dxfId="13" priority="14" operator="between">
      <formula>9999</formula>
      <formula>-9999</formula>
    </cfRule>
  </conditionalFormatting>
  <conditionalFormatting sqref="D19:D21">
    <cfRule type="cellIs" dxfId="12" priority="13" operator="between">
      <formula>9999</formula>
      <formula>-9999</formula>
    </cfRule>
  </conditionalFormatting>
  <conditionalFormatting sqref="G12">
    <cfRule type="cellIs" dxfId="11" priority="12" operator="between">
      <formula>9999</formula>
      <formula>-9999</formula>
    </cfRule>
  </conditionalFormatting>
  <conditionalFormatting sqref="G17:G18">
    <cfRule type="cellIs" dxfId="10" priority="11" operator="between">
      <formula>9999</formula>
      <formula>-9999</formula>
    </cfRule>
  </conditionalFormatting>
  <conditionalFormatting sqref="J12">
    <cfRule type="cellIs" dxfId="9" priority="10" operator="between">
      <formula>9999</formula>
      <formula>-9999</formula>
    </cfRule>
  </conditionalFormatting>
  <conditionalFormatting sqref="J17">
    <cfRule type="cellIs" dxfId="8" priority="9" operator="between">
      <formula>9999</formula>
      <formula>-9999</formula>
    </cfRule>
  </conditionalFormatting>
  <conditionalFormatting sqref="F22:H26">
    <cfRule type="cellIs" dxfId="7" priority="8" operator="between">
      <formula>9999</formula>
      <formula>-9999</formula>
    </cfRule>
  </conditionalFormatting>
  <conditionalFormatting sqref="D27:D33">
    <cfRule type="cellIs" dxfId="6" priority="7" operator="between">
      <formula>9999</formula>
      <formula>-9999</formula>
    </cfRule>
  </conditionalFormatting>
  <conditionalFormatting sqref="D35">
    <cfRule type="cellIs" dxfId="5" priority="6" operator="between">
      <formula>9999</formula>
      <formula>-9999</formula>
    </cfRule>
  </conditionalFormatting>
  <conditionalFormatting sqref="G27:G29">
    <cfRule type="cellIs" dxfId="4" priority="5" operator="between">
      <formula>9999</formula>
      <formula>-9999</formula>
    </cfRule>
  </conditionalFormatting>
  <conditionalFormatting sqref="G32:G34">
    <cfRule type="cellIs" dxfId="3" priority="4" operator="between">
      <formula>9999</formula>
      <formula>-9999</formula>
    </cfRule>
  </conditionalFormatting>
  <conditionalFormatting sqref="J27:J29">
    <cfRule type="cellIs" dxfId="2" priority="3" operator="between">
      <formula>9999</formula>
      <formula>-9999</formula>
    </cfRule>
  </conditionalFormatting>
  <conditionalFormatting sqref="J32:J33">
    <cfRule type="cellIs" dxfId="1" priority="2" operator="between">
      <formula>9999</formula>
      <formula>-9999</formula>
    </cfRule>
  </conditionalFormatting>
  <conditionalFormatting sqref="G37">
    <cfRule type="cellIs" dxfId="0" priority="1" operator="between">
      <formula>9999</formula>
      <formula>-9999</formula>
    </cfRule>
  </conditionalFormatting>
  <hyperlinks>
    <hyperlink ref="A5" location="Índice!A85" display="Índice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CQ206"/>
  <sheetViews>
    <sheetView showGridLines="0" zoomScale="120" zoomScaleNormal="120" zoomScalePageLayoutView="120" workbookViewId="0">
      <selection activeCell="A31" sqref="A31"/>
    </sheetView>
  </sheetViews>
  <sheetFormatPr defaultColWidth="8.85546875" defaultRowHeight="15.75" x14ac:dyDescent="0.25"/>
  <cols>
    <col min="1" max="1" width="39.5703125" style="14" customWidth="1"/>
    <col min="2" max="8" width="6.85546875" style="14" customWidth="1"/>
    <col min="9" max="93" width="8.85546875" style="2"/>
    <col min="94" max="16384" width="8.85546875" style="10"/>
  </cols>
  <sheetData>
    <row r="1" spans="1:95" s="17" customFormat="1" ht="12.75" x14ac:dyDescent="0.2"/>
    <row r="2" spans="1:95" s="17" customFormat="1" ht="12.75" x14ac:dyDescent="0.2"/>
    <row r="3" spans="1:95" s="17" customFormat="1" ht="12.75" x14ac:dyDescent="0.2"/>
    <row r="4" spans="1:95" s="17" customFormat="1" ht="12.75" x14ac:dyDescent="0.2"/>
    <row r="5" spans="1:95" s="17" customFormat="1" ht="12.75" x14ac:dyDescent="0.2">
      <c r="A5" s="147" t="s">
        <v>203</v>
      </c>
    </row>
    <row r="6" spans="1:95" s="17" customFormat="1" ht="18.75" x14ac:dyDescent="0.3">
      <c r="A6" s="26" t="s">
        <v>201</v>
      </c>
    </row>
    <row r="7" spans="1:95" s="17" customFormat="1" ht="12.75" x14ac:dyDescent="0.2"/>
    <row r="8" spans="1:95" s="17" customFormat="1" ht="18" customHeight="1" x14ac:dyDescent="0.2">
      <c r="A8" s="222" t="s">
        <v>673</v>
      </c>
      <c r="B8" s="18"/>
      <c r="C8" s="18"/>
      <c r="D8" s="18"/>
      <c r="E8" s="18"/>
      <c r="F8" s="18"/>
    </row>
    <row r="9" spans="1:95" ht="13.5" customHeight="1" x14ac:dyDescent="0.25">
      <c r="A9" s="24"/>
      <c r="B9" s="335">
        <v>2013</v>
      </c>
      <c r="C9" s="335">
        <v>2014</v>
      </c>
      <c r="D9" s="335">
        <v>2015</v>
      </c>
      <c r="E9" s="335">
        <v>2016</v>
      </c>
      <c r="F9" s="335">
        <v>2017</v>
      </c>
      <c r="G9" s="251">
        <v>2018</v>
      </c>
      <c r="H9" s="253" t="s">
        <v>674</v>
      </c>
    </row>
    <row r="10" spans="1:95" ht="13.5" customHeight="1" x14ac:dyDescent="0.25">
      <c r="A10" s="25"/>
      <c r="B10" s="336"/>
      <c r="C10" s="336"/>
      <c r="D10" s="336"/>
      <c r="E10" s="336"/>
      <c r="F10" s="336"/>
      <c r="G10" s="250" t="s">
        <v>3</v>
      </c>
      <c r="H10" s="250" t="s">
        <v>3</v>
      </c>
    </row>
    <row r="11" spans="1:95" ht="18" customHeight="1" x14ac:dyDescent="0.25">
      <c r="A11" s="24" t="s">
        <v>675</v>
      </c>
      <c r="B11" s="85">
        <v>31913.719144498114</v>
      </c>
      <c r="C11" s="85">
        <v>30186.686810255938</v>
      </c>
      <c r="D11" s="85">
        <v>26386.322099918532</v>
      </c>
      <c r="E11" s="85">
        <v>23166.02561241018</v>
      </c>
      <c r="F11" s="85">
        <v>16192.019880860666</v>
      </c>
      <c r="G11" s="85">
        <v>14248.021595441436</v>
      </c>
      <c r="H11" s="85">
        <v>13391.74437447434</v>
      </c>
    </row>
    <row r="12" spans="1:95" ht="12.75" customHeight="1" x14ac:dyDescent="0.25">
      <c r="A12" s="20" t="s">
        <v>685</v>
      </c>
      <c r="B12" s="85">
        <v>32212.525447352684</v>
      </c>
      <c r="C12" s="85">
        <v>27943.318194201845</v>
      </c>
      <c r="D12" s="85">
        <v>24419.65863626861</v>
      </c>
      <c r="E12" s="85">
        <v>24352.854205673098</v>
      </c>
      <c r="F12" s="85">
        <v>18227.753892688801</v>
      </c>
      <c r="G12" s="85">
        <v>16155.393245515277</v>
      </c>
      <c r="H12" s="85">
        <v>15920.313983303015</v>
      </c>
    </row>
    <row r="13" spans="1:95" s="2" customFormat="1" ht="17.25" customHeight="1" x14ac:dyDescent="0.25">
      <c r="A13" s="24" t="s">
        <v>676</v>
      </c>
      <c r="B13" s="85">
        <v>28178.059814829998</v>
      </c>
      <c r="C13" s="85">
        <v>35933.136019975005</v>
      </c>
      <c r="D13" s="85">
        <v>36278.734763750006</v>
      </c>
      <c r="E13" s="85">
        <v>44400.806877953</v>
      </c>
      <c r="F13" s="85">
        <v>43390.562022238999</v>
      </c>
      <c r="G13" s="85">
        <v>46981.731444707992</v>
      </c>
      <c r="H13" s="85">
        <v>47974.262511687994</v>
      </c>
      <c r="CP13" s="10"/>
      <c r="CQ13" s="10"/>
    </row>
    <row r="14" spans="1:95" ht="12" customHeight="1" x14ac:dyDescent="0.25">
      <c r="A14" s="91" t="s">
        <v>501</v>
      </c>
      <c r="B14" s="87">
        <v>369.58898822000003</v>
      </c>
      <c r="C14" s="87">
        <v>360.78405428600001</v>
      </c>
      <c r="D14" s="87">
        <v>350.29517543000003</v>
      </c>
      <c r="E14" s="87">
        <v>104.61337980900002</v>
      </c>
      <c r="F14" s="87">
        <v>105.303650416</v>
      </c>
      <c r="G14" s="87">
        <v>120.00802958599999</v>
      </c>
      <c r="H14" s="87">
        <v>159.81973576600001</v>
      </c>
    </row>
    <row r="15" spans="1:95" s="2" customFormat="1" ht="12" customHeight="1" x14ac:dyDescent="0.25">
      <c r="A15" s="69" t="s">
        <v>677</v>
      </c>
      <c r="B15" s="86">
        <v>18143.208671460001</v>
      </c>
      <c r="C15" s="86">
        <v>26474.191687911003</v>
      </c>
      <c r="D15" s="86">
        <v>26612.350037930002</v>
      </c>
      <c r="E15" s="86">
        <v>34323.607422576999</v>
      </c>
      <c r="F15" s="86">
        <v>33534.706778955995</v>
      </c>
      <c r="G15" s="86">
        <v>36575.405802055997</v>
      </c>
      <c r="H15" s="86">
        <v>37733.371758855996</v>
      </c>
      <c r="CP15" s="10"/>
    </row>
    <row r="16" spans="1:95" s="2" customFormat="1" ht="12" customHeight="1" x14ac:dyDescent="0.25">
      <c r="A16" s="70" t="s">
        <v>678</v>
      </c>
      <c r="B16" s="87">
        <v>16590.12364799</v>
      </c>
      <c r="C16" s="87">
        <v>24004.624919041002</v>
      </c>
      <c r="D16" s="87">
        <v>23345.239275180003</v>
      </c>
      <c r="E16" s="87">
        <v>31006.382774515998</v>
      </c>
      <c r="F16" s="87">
        <v>29371.484479773997</v>
      </c>
      <c r="G16" s="87">
        <v>32349.066694629</v>
      </c>
      <c r="H16" s="87">
        <v>33413.918633268993</v>
      </c>
      <c r="CP16" s="10"/>
    </row>
    <row r="17" spans="1:94" s="2" customFormat="1" ht="12" customHeight="1" x14ac:dyDescent="0.25">
      <c r="A17" s="70" t="s">
        <v>679</v>
      </c>
      <c r="B17" s="87">
        <v>1553.0850234700001</v>
      </c>
      <c r="C17" s="87">
        <v>2469.5667688700005</v>
      </c>
      <c r="D17" s="87">
        <v>3267.1107627499996</v>
      </c>
      <c r="E17" s="87">
        <v>3317.2246480610002</v>
      </c>
      <c r="F17" s="87">
        <v>4163.2222991819999</v>
      </c>
      <c r="G17" s="87">
        <v>4226.3391074269994</v>
      </c>
      <c r="H17" s="87">
        <v>4319.4531255869997</v>
      </c>
      <c r="CP17" s="10"/>
    </row>
    <row r="18" spans="1:94" s="2" customFormat="1" ht="12" customHeight="1" x14ac:dyDescent="0.25">
      <c r="A18" s="69" t="s">
        <v>680</v>
      </c>
      <c r="B18" s="87">
        <v>10030.423412919999</v>
      </c>
      <c r="C18" s="87">
        <v>9454.6388963530007</v>
      </c>
      <c r="D18" s="87">
        <v>9662.0781052799994</v>
      </c>
      <c r="E18" s="87">
        <v>10073.404469892001</v>
      </c>
      <c r="F18" s="87">
        <v>9851.924257228</v>
      </c>
      <c r="G18" s="87">
        <v>10406.325642660999</v>
      </c>
      <c r="H18" s="87">
        <v>10240.890752841</v>
      </c>
      <c r="CP18" s="10"/>
    </row>
    <row r="19" spans="1:94" s="2" customFormat="1" ht="12" customHeight="1" x14ac:dyDescent="0.25">
      <c r="A19" s="70" t="s">
        <v>681</v>
      </c>
      <c r="B19" s="87">
        <v>8432.7724541299995</v>
      </c>
      <c r="C19" s="87">
        <v>7788.1411294139998</v>
      </c>
      <c r="D19" s="87">
        <v>7906.4366156799997</v>
      </c>
      <c r="E19" s="87">
        <v>8017.6085715340005</v>
      </c>
      <c r="F19" s="87">
        <v>7729.813818007</v>
      </c>
      <c r="G19" s="87">
        <v>7125.9862323799998</v>
      </c>
      <c r="H19" s="87">
        <v>6949.7582710220004</v>
      </c>
      <c r="CP19" s="10"/>
    </row>
    <row r="20" spans="1:94" s="2" customFormat="1" ht="12" customHeight="1" x14ac:dyDescent="0.25">
      <c r="A20" s="70" t="s">
        <v>682</v>
      </c>
      <c r="B20" s="87">
        <v>1597.65095879</v>
      </c>
      <c r="C20" s="87">
        <v>1666.497766939</v>
      </c>
      <c r="D20" s="87">
        <v>1755.6414896000001</v>
      </c>
      <c r="E20" s="87">
        <v>2055.7958983579997</v>
      </c>
      <c r="F20" s="87">
        <v>2122.110439221</v>
      </c>
      <c r="G20" s="87">
        <v>3280.3394102809998</v>
      </c>
      <c r="H20" s="87">
        <v>3291.1324818190001</v>
      </c>
      <c r="CP20" s="10"/>
    </row>
    <row r="21" spans="1:94" s="2" customFormat="1" ht="12" customHeight="1" x14ac:dyDescent="0.25">
      <c r="A21" s="69" t="s">
        <v>683</v>
      </c>
      <c r="B21" s="87">
        <v>4.4277304500000003</v>
      </c>
      <c r="C21" s="87">
        <v>4.3054357109999994</v>
      </c>
      <c r="D21" s="87">
        <v>4.3066205399999999</v>
      </c>
      <c r="E21" s="87">
        <v>3.7949854840000001</v>
      </c>
      <c r="F21" s="87">
        <v>3.930986055</v>
      </c>
      <c r="G21" s="87">
        <v>-8.9999999999999995E-9</v>
      </c>
      <c r="H21" s="87">
        <v>-8.9999999999999995E-9</v>
      </c>
      <c r="CP21" s="10"/>
    </row>
    <row r="22" spans="1:94" s="2" customFormat="1" ht="17.25" customHeight="1" x14ac:dyDescent="0.25">
      <c r="A22" s="24" t="s">
        <v>33</v>
      </c>
      <c r="B22" s="334"/>
      <c r="C22" s="334"/>
      <c r="D22" s="334"/>
      <c r="E22" s="334"/>
      <c r="F22" s="334"/>
      <c r="G22" s="334"/>
      <c r="H22" s="334"/>
      <c r="CP22" s="10"/>
    </row>
    <row r="23" spans="1:94" s="2" customFormat="1" ht="12" customHeight="1" x14ac:dyDescent="0.25">
      <c r="A23" s="20" t="s">
        <v>684</v>
      </c>
      <c r="B23" s="73">
        <v>23.341495565637096</v>
      </c>
      <c r="C23" s="73">
        <v>20.722884953929508</v>
      </c>
      <c r="D23" s="73">
        <v>22.714656133379172</v>
      </c>
      <c r="E23" s="73">
        <v>22.906246360805792</v>
      </c>
      <c r="F23" s="73">
        <v>13.258687925536178</v>
      </c>
      <c r="G23" s="73">
        <v>13.266122502796735</v>
      </c>
      <c r="H23" s="73">
        <v>13.540691986323901</v>
      </c>
      <c r="CP23" s="10"/>
    </row>
    <row r="24" spans="1:94" s="2" customFormat="1" ht="12" customHeight="1" x14ac:dyDescent="0.25">
      <c r="A24" s="20" t="s">
        <v>686</v>
      </c>
      <c r="B24" s="73">
        <v>23.560040635908756</v>
      </c>
      <c r="C24" s="73">
        <v>19.18283287627154</v>
      </c>
      <c r="D24" s="73">
        <v>21.02165457985738</v>
      </c>
      <c r="E24" s="73">
        <v>24.079766091819359</v>
      </c>
      <c r="F24" s="73">
        <v>14.925630169976801</v>
      </c>
      <c r="G24" s="73">
        <v>15.042048079463235</v>
      </c>
      <c r="H24" s="73">
        <v>16.097385220731056</v>
      </c>
      <c r="CP24" s="10"/>
    </row>
    <row r="25" spans="1:94" s="2" customFormat="1" ht="12" customHeight="1" x14ac:dyDescent="0.25">
      <c r="A25" s="56" t="s">
        <v>687</v>
      </c>
      <c r="B25" s="205">
        <v>20.609257580983037</v>
      </c>
      <c r="C25" s="205">
        <v>24.667769883339812</v>
      </c>
      <c r="D25" s="205">
        <v>31.230536108523989</v>
      </c>
      <c r="E25" s="205">
        <v>43.902904968736145</v>
      </c>
      <c r="F25" s="205">
        <v>35.529966304358901</v>
      </c>
      <c r="G25" s="205">
        <v>43.743996355143331</v>
      </c>
      <c r="H25" s="205">
        <v>48.507848849027297</v>
      </c>
      <c r="CP25" s="10"/>
    </row>
    <row r="26" spans="1:94" s="2" customFormat="1" ht="24" customHeight="1" x14ac:dyDescent="0.25">
      <c r="A26" s="43" t="s">
        <v>655</v>
      </c>
      <c r="B26" s="51"/>
      <c r="C26" s="51"/>
      <c r="D26" s="51"/>
      <c r="E26" s="51"/>
      <c r="F26" s="51"/>
      <c r="G26" s="51"/>
      <c r="H26" s="51"/>
      <c r="CP26" s="10"/>
    </row>
    <row r="27" spans="1:94" s="2" customFormat="1" x14ac:dyDescent="0.25">
      <c r="A27" s="3"/>
      <c r="B27" s="3"/>
      <c r="C27" s="3"/>
      <c r="D27" s="3"/>
      <c r="E27" s="3"/>
      <c r="F27" s="3"/>
      <c r="G27" s="3"/>
      <c r="H27" s="3"/>
      <c r="CP27" s="10"/>
    </row>
    <row r="28" spans="1:94" s="2" customFormat="1" x14ac:dyDescent="0.25">
      <c r="A28" s="3"/>
      <c r="B28" s="3"/>
      <c r="C28" s="3"/>
      <c r="D28" s="3"/>
      <c r="E28" s="3"/>
      <c r="F28" s="3"/>
      <c r="G28" s="3"/>
      <c r="H28" s="3"/>
      <c r="CP28" s="10"/>
    </row>
    <row r="29" spans="1:94" s="2" customFormat="1" x14ac:dyDescent="0.25">
      <c r="A29" s="3"/>
      <c r="B29" s="3"/>
      <c r="C29" s="3"/>
      <c r="D29" s="3"/>
      <c r="E29" s="3"/>
      <c r="F29" s="3"/>
      <c r="G29" s="3"/>
      <c r="H29" s="3"/>
      <c r="CP29" s="10"/>
    </row>
    <row r="30" spans="1:94" s="2" customFormat="1" x14ac:dyDescent="0.25">
      <c r="A30" s="3"/>
      <c r="B30" s="3"/>
      <c r="C30" s="3"/>
      <c r="D30" s="3"/>
      <c r="E30" s="3"/>
      <c r="F30" s="3"/>
      <c r="G30" s="3"/>
      <c r="H30" s="3"/>
      <c r="CP30" s="10"/>
    </row>
    <row r="31" spans="1:94" x14ac:dyDescent="0.25">
      <c r="A31" s="3"/>
      <c r="B31" s="3"/>
      <c r="C31" s="3"/>
      <c r="D31" s="3"/>
      <c r="E31" s="3"/>
      <c r="F31" s="3"/>
      <c r="G31" s="3"/>
      <c r="H31" s="3"/>
    </row>
    <row r="32" spans="1:94" x14ac:dyDescent="0.25">
      <c r="A32" s="3"/>
      <c r="B32" s="3"/>
      <c r="C32" s="3"/>
      <c r="D32" s="3"/>
      <c r="E32" s="3"/>
      <c r="F32" s="3"/>
      <c r="G32" s="3"/>
      <c r="H32" s="3"/>
    </row>
    <row r="33" spans="1:94" x14ac:dyDescent="0.25">
      <c r="A33" s="3"/>
      <c r="B33" s="3"/>
      <c r="C33" s="3"/>
      <c r="D33" s="3"/>
      <c r="E33" s="3"/>
      <c r="F33" s="3"/>
      <c r="G33" s="3"/>
      <c r="H33" s="3"/>
    </row>
    <row r="34" spans="1:94" x14ac:dyDescent="0.25">
      <c r="A34" s="3"/>
      <c r="B34" s="3"/>
      <c r="C34" s="3"/>
      <c r="D34" s="3"/>
      <c r="E34" s="3"/>
      <c r="F34" s="3"/>
      <c r="G34" s="3"/>
      <c r="H34" s="3"/>
    </row>
    <row r="35" spans="1:94" x14ac:dyDescent="0.25">
      <c r="A35" s="3"/>
      <c r="B35" s="3"/>
      <c r="C35" s="3"/>
      <c r="D35" s="3"/>
      <c r="E35" s="3"/>
      <c r="F35" s="3"/>
      <c r="G35" s="3"/>
      <c r="H35" s="3"/>
      <c r="CK35" s="10"/>
      <c r="CL35" s="10"/>
      <c r="CM35" s="10"/>
      <c r="CN35" s="10"/>
      <c r="CO35" s="10"/>
    </row>
    <row r="36" spans="1:94" x14ac:dyDescent="0.25">
      <c r="A36" s="3"/>
      <c r="B36" s="3"/>
      <c r="C36" s="3"/>
      <c r="D36" s="3"/>
      <c r="E36" s="3"/>
      <c r="F36" s="3"/>
      <c r="G36" s="3"/>
      <c r="H36" s="3"/>
      <c r="CK36" s="10"/>
      <c r="CL36" s="10"/>
      <c r="CM36" s="10"/>
      <c r="CN36" s="10"/>
      <c r="CO36" s="10"/>
    </row>
    <row r="37" spans="1:94" x14ac:dyDescent="0.25">
      <c r="A37" s="3"/>
      <c r="B37" s="3"/>
      <c r="C37" s="3"/>
      <c r="D37" s="3"/>
      <c r="E37" s="3"/>
      <c r="F37" s="3"/>
      <c r="G37" s="3"/>
      <c r="H37" s="3"/>
      <c r="CK37" s="10"/>
      <c r="CL37" s="10"/>
      <c r="CM37" s="10"/>
      <c r="CN37" s="10"/>
      <c r="CO37" s="10"/>
    </row>
    <row r="38" spans="1:94" x14ac:dyDescent="0.25">
      <c r="A38" s="3"/>
      <c r="B38" s="3"/>
      <c r="C38" s="3"/>
      <c r="D38" s="3"/>
      <c r="E38" s="3"/>
      <c r="F38" s="3"/>
      <c r="G38" s="3"/>
      <c r="H38" s="3"/>
      <c r="CK38" s="10"/>
      <c r="CL38" s="10"/>
      <c r="CM38" s="10"/>
      <c r="CN38" s="10"/>
      <c r="CO38" s="10"/>
    </row>
    <row r="39" spans="1:94" x14ac:dyDescent="0.25">
      <c r="A39" s="3"/>
      <c r="B39" s="3"/>
      <c r="C39" s="3"/>
      <c r="D39" s="3"/>
      <c r="E39" s="3"/>
      <c r="F39" s="3"/>
      <c r="G39" s="3"/>
      <c r="H39" s="3"/>
      <c r="CK39" s="10"/>
      <c r="CL39" s="10"/>
      <c r="CM39" s="10"/>
      <c r="CN39" s="10"/>
      <c r="CO39" s="10"/>
    </row>
    <row r="40" spans="1:94" x14ac:dyDescent="0.25">
      <c r="A40" s="3"/>
      <c r="B40" s="3"/>
      <c r="C40" s="3"/>
      <c r="D40" s="3"/>
      <c r="E40" s="3"/>
      <c r="F40" s="3"/>
      <c r="G40" s="3"/>
      <c r="H40" s="3"/>
    </row>
    <row r="41" spans="1:94" x14ac:dyDescent="0.25">
      <c r="A41" s="3"/>
      <c r="B41" s="3"/>
      <c r="C41" s="3"/>
      <c r="D41" s="3"/>
      <c r="E41" s="3"/>
      <c r="F41" s="3"/>
      <c r="G41" s="3"/>
      <c r="H41" s="3"/>
    </row>
    <row r="42" spans="1:94" x14ac:dyDescent="0.25">
      <c r="A42" s="3"/>
      <c r="B42" s="3"/>
      <c r="C42" s="3"/>
      <c r="D42" s="3"/>
      <c r="E42" s="3"/>
      <c r="F42" s="3"/>
      <c r="G42" s="3"/>
      <c r="H42" s="3"/>
    </row>
    <row r="43" spans="1:94" x14ac:dyDescent="0.25">
      <c r="A43" s="3"/>
      <c r="B43" s="3"/>
      <c r="C43" s="3"/>
      <c r="D43" s="3"/>
      <c r="E43" s="3"/>
      <c r="F43" s="3"/>
      <c r="G43" s="3"/>
      <c r="H43" s="3"/>
    </row>
    <row r="44" spans="1:94" x14ac:dyDescent="0.25">
      <c r="A44" s="3"/>
      <c r="B44" s="3"/>
      <c r="C44" s="3"/>
      <c r="D44" s="3"/>
      <c r="E44" s="3"/>
      <c r="F44" s="3"/>
      <c r="G44" s="3"/>
      <c r="H44" s="3"/>
    </row>
    <row r="45" spans="1:94" x14ac:dyDescent="0.25">
      <c r="A45" s="3"/>
      <c r="B45" s="3"/>
      <c r="C45" s="3"/>
      <c r="D45" s="3"/>
      <c r="E45" s="3"/>
      <c r="F45" s="3"/>
      <c r="G45" s="3"/>
      <c r="H45" s="3"/>
    </row>
    <row r="46" spans="1:94" x14ac:dyDescent="0.25">
      <c r="A46" s="3"/>
      <c r="B46" s="3"/>
      <c r="C46" s="3"/>
      <c r="D46" s="3"/>
      <c r="E46" s="3"/>
      <c r="F46" s="3"/>
      <c r="G46" s="3"/>
      <c r="H46" s="3"/>
    </row>
    <row r="47" spans="1:94" s="1" customFormat="1" x14ac:dyDescent="0.25">
      <c r="A47" s="3"/>
      <c r="B47" s="3"/>
      <c r="C47" s="3"/>
      <c r="D47" s="3"/>
      <c r="E47" s="3"/>
      <c r="F47" s="3"/>
      <c r="G47" s="3"/>
      <c r="H47" s="3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10"/>
    </row>
    <row r="48" spans="1:94" s="1" customFormat="1" x14ac:dyDescent="0.25">
      <c r="A48" s="3"/>
      <c r="B48" s="3"/>
      <c r="C48" s="3"/>
      <c r="D48" s="3"/>
      <c r="E48" s="3"/>
      <c r="F48" s="3"/>
      <c r="G48" s="3"/>
      <c r="H48" s="3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10"/>
    </row>
    <row r="49" spans="1:94" s="1" customFormat="1" x14ac:dyDescent="0.25">
      <c r="A49" s="3"/>
      <c r="B49" s="3"/>
      <c r="C49" s="3"/>
      <c r="D49" s="3"/>
      <c r="E49" s="3"/>
      <c r="F49" s="3"/>
      <c r="G49" s="3"/>
      <c r="H49" s="3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10"/>
    </row>
    <row r="50" spans="1:94" s="1" customFormat="1" x14ac:dyDescent="0.25">
      <c r="A50" s="3"/>
      <c r="B50" s="3"/>
      <c r="C50" s="3"/>
      <c r="D50" s="3"/>
      <c r="E50" s="3"/>
      <c r="F50" s="3"/>
      <c r="G50" s="3"/>
      <c r="H50" s="3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10"/>
    </row>
    <row r="51" spans="1:94" s="1" customFormat="1" x14ac:dyDescent="0.25">
      <c r="A51" s="3"/>
      <c r="B51" s="3"/>
      <c r="C51" s="3"/>
      <c r="D51" s="3"/>
      <c r="E51" s="3"/>
      <c r="F51" s="3"/>
      <c r="G51" s="3"/>
      <c r="H51" s="3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10"/>
    </row>
    <row r="52" spans="1:94" s="1" customFormat="1" x14ac:dyDescent="0.25">
      <c r="A52" s="3"/>
      <c r="B52" s="3"/>
      <c r="C52" s="3"/>
      <c r="D52" s="3"/>
      <c r="E52" s="3"/>
      <c r="F52" s="3"/>
      <c r="G52" s="3"/>
      <c r="H52" s="3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10"/>
    </row>
    <row r="53" spans="1:94" s="1" customFormat="1" x14ac:dyDescent="0.25">
      <c r="A53" s="3"/>
      <c r="B53" s="3"/>
      <c r="C53" s="3"/>
      <c r="D53" s="3"/>
      <c r="E53" s="3"/>
      <c r="F53" s="3"/>
      <c r="G53" s="3"/>
      <c r="H53" s="3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10"/>
    </row>
    <row r="54" spans="1:94" s="1" customFormat="1" x14ac:dyDescent="0.25">
      <c r="A54" s="3"/>
      <c r="B54" s="3"/>
      <c r="C54" s="3"/>
      <c r="D54" s="3"/>
      <c r="E54" s="3"/>
      <c r="F54" s="3"/>
      <c r="G54" s="3"/>
      <c r="H54" s="3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10"/>
    </row>
    <row r="55" spans="1:94" s="1" customFormat="1" x14ac:dyDescent="0.25">
      <c r="A55" s="3"/>
      <c r="B55" s="3"/>
      <c r="C55" s="3"/>
      <c r="D55" s="3"/>
      <c r="E55" s="3"/>
      <c r="F55" s="3"/>
      <c r="G55" s="3"/>
      <c r="H55" s="3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10"/>
    </row>
    <row r="56" spans="1:94" s="1" customFormat="1" x14ac:dyDescent="0.25">
      <c r="A56" s="3"/>
      <c r="B56" s="3"/>
      <c r="C56" s="3"/>
      <c r="D56" s="3"/>
      <c r="E56" s="3"/>
      <c r="F56" s="3"/>
      <c r="G56" s="3"/>
      <c r="H56" s="3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10"/>
    </row>
    <row r="57" spans="1:94" s="1" customFormat="1" x14ac:dyDescent="0.25">
      <c r="A57" s="3"/>
      <c r="B57" s="3"/>
      <c r="C57" s="3"/>
      <c r="D57" s="3"/>
      <c r="E57" s="3"/>
      <c r="F57" s="3"/>
      <c r="G57" s="3"/>
      <c r="H57" s="3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10"/>
    </row>
    <row r="58" spans="1:94" s="1" customFormat="1" x14ac:dyDescent="0.25">
      <c r="A58" s="3"/>
      <c r="B58" s="3"/>
      <c r="C58" s="3"/>
      <c r="D58" s="3"/>
      <c r="E58" s="3"/>
      <c r="F58" s="3"/>
      <c r="G58" s="3"/>
      <c r="H58" s="3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10"/>
    </row>
    <row r="59" spans="1:94" s="1" customFormat="1" x14ac:dyDescent="0.25">
      <c r="A59" s="3"/>
      <c r="B59" s="3"/>
      <c r="C59" s="3"/>
      <c r="D59" s="3"/>
      <c r="E59" s="3"/>
      <c r="F59" s="3"/>
      <c r="G59" s="3"/>
      <c r="H59" s="3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10"/>
    </row>
    <row r="60" spans="1:94" s="1" customFormat="1" x14ac:dyDescent="0.25">
      <c r="A60" s="3"/>
      <c r="B60" s="3"/>
      <c r="C60" s="3"/>
      <c r="D60" s="3"/>
      <c r="E60" s="3"/>
      <c r="F60" s="3"/>
      <c r="G60" s="3"/>
      <c r="H60" s="3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10"/>
    </row>
    <row r="61" spans="1:94" s="1" customFormat="1" x14ac:dyDescent="0.25">
      <c r="A61" s="3"/>
      <c r="B61" s="3"/>
      <c r="C61" s="3"/>
      <c r="D61" s="3"/>
      <c r="E61" s="3"/>
      <c r="F61" s="3"/>
      <c r="G61" s="3"/>
      <c r="H61" s="3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10"/>
    </row>
    <row r="62" spans="1:94" s="1" customFormat="1" x14ac:dyDescent="0.25">
      <c r="A62" s="3"/>
      <c r="B62" s="3"/>
      <c r="C62" s="3"/>
      <c r="D62" s="3"/>
      <c r="E62" s="3"/>
      <c r="F62" s="3"/>
      <c r="G62" s="3"/>
      <c r="H62" s="3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10"/>
    </row>
    <row r="63" spans="1:94" s="1" customFormat="1" x14ac:dyDescent="0.25">
      <c r="A63" s="3"/>
      <c r="B63" s="3"/>
      <c r="C63" s="3"/>
      <c r="D63" s="3"/>
      <c r="E63" s="3"/>
      <c r="F63" s="3"/>
      <c r="G63" s="3"/>
      <c r="H63" s="3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10"/>
    </row>
    <row r="64" spans="1:94" s="1" customFormat="1" x14ac:dyDescent="0.25">
      <c r="A64" s="3"/>
      <c r="B64" s="3"/>
      <c r="C64" s="3"/>
      <c r="D64" s="3"/>
      <c r="E64" s="3"/>
      <c r="F64" s="3"/>
      <c r="G64" s="3"/>
      <c r="H64" s="3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10"/>
    </row>
    <row r="65" spans="1:94" s="1" customFormat="1" x14ac:dyDescent="0.25">
      <c r="A65" s="3"/>
      <c r="B65" s="3"/>
      <c r="C65" s="3"/>
      <c r="D65" s="3"/>
      <c r="E65" s="3"/>
      <c r="F65" s="3"/>
      <c r="G65" s="3"/>
      <c r="H65" s="3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10"/>
    </row>
    <row r="66" spans="1:94" s="1" customFormat="1" x14ac:dyDescent="0.25">
      <c r="A66" s="3"/>
      <c r="B66" s="3"/>
      <c r="C66" s="3"/>
      <c r="D66" s="3"/>
      <c r="E66" s="3"/>
      <c r="F66" s="3"/>
      <c r="G66" s="3"/>
      <c r="H66" s="3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10"/>
    </row>
    <row r="67" spans="1:94" s="1" customFormat="1" x14ac:dyDescent="0.25">
      <c r="A67" s="3"/>
      <c r="B67" s="3"/>
      <c r="C67" s="3"/>
      <c r="D67" s="3"/>
      <c r="E67" s="3"/>
      <c r="F67" s="3"/>
      <c r="G67" s="3"/>
      <c r="H67" s="3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10"/>
    </row>
    <row r="68" spans="1:94" s="1" customFormat="1" x14ac:dyDescent="0.25">
      <c r="A68" s="3"/>
      <c r="B68" s="3"/>
      <c r="C68" s="3"/>
      <c r="D68" s="3"/>
      <c r="E68" s="3"/>
      <c r="F68" s="3"/>
      <c r="G68" s="3"/>
      <c r="H68" s="3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10"/>
    </row>
    <row r="69" spans="1:94" s="1" customFormat="1" x14ac:dyDescent="0.25">
      <c r="A69" s="3"/>
      <c r="B69" s="3"/>
      <c r="C69" s="3"/>
      <c r="D69" s="3"/>
      <c r="E69" s="3"/>
      <c r="F69" s="3"/>
      <c r="G69" s="3"/>
      <c r="H69" s="3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10"/>
    </row>
    <row r="70" spans="1:94" s="1" customFormat="1" x14ac:dyDescent="0.25">
      <c r="A70" s="3"/>
      <c r="B70" s="3"/>
      <c r="C70" s="3"/>
      <c r="D70" s="3"/>
      <c r="E70" s="3"/>
      <c r="F70" s="3"/>
      <c r="G70" s="3"/>
      <c r="H70" s="3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10"/>
    </row>
    <row r="71" spans="1:94" s="1" customFormat="1" x14ac:dyDescent="0.25">
      <c r="A71" s="3"/>
      <c r="B71" s="3"/>
      <c r="C71" s="3"/>
      <c r="D71" s="3"/>
      <c r="E71" s="3"/>
      <c r="F71" s="3"/>
      <c r="G71" s="3"/>
      <c r="H71" s="3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10"/>
    </row>
    <row r="72" spans="1:94" s="1" customFormat="1" x14ac:dyDescent="0.25">
      <c r="A72" s="3"/>
      <c r="B72" s="3"/>
      <c r="C72" s="3"/>
      <c r="D72" s="3"/>
      <c r="E72" s="3"/>
      <c r="F72" s="3"/>
      <c r="G72" s="3"/>
      <c r="H72" s="3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10"/>
    </row>
    <row r="73" spans="1:94" s="1" customFormat="1" x14ac:dyDescent="0.25">
      <c r="A73" s="3"/>
      <c r="B73" s="3"/>
      <c r="C73" s="3"/>
      <c r="D73" s="3"/>
      <c r="E73" s="3"/>
      <c r="F73" s="3"/>
      <c r="G73" s="3"/>
      <c r="H73" s="3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10"/>
    </row>
    <row r="74" spans="1:94" s="1" customFormat="1" x14ac:dyDescent="0.25">
      <c r="A74" s="3"/>
      <c r="B74" s="3"/>
      <c r="C74" s="3"/>
      <c r="D74" s="3"/>
      <c r="E74" s="3"/>
      <c r="F74" s="3"/>
      <c r="G74" s="3"/>
      <c r="H74" s="3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10"/>
    </row>
    <row r="75" spans="1:94" s="1" customFormat="1" x14ac:dyDescent="0.25">
      <c r="A75" s="3"/>
      <c r="B75" s="3"/>
      <c r="C75" s="3"/>
      <c r="D75" s="3"/>
      <c r="E75" s="3"/>
      <c r="F75" s="3"/>
      <c r="G75" s="3"/>
      <c r="H75" s="3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10"/>
    </row>
    <row r="76" spans="1:94" s="1" customFormat="1" x14ac:dyDescent="0.25">
      <c r="A76" s="3"/>
      <c r="B76" s="3"/>
      <c r="C76" s="3"/>
      <c r="D76" s="3"/>
      <c r="E76" s="3"/>
      <c r="F76" s="3"/>
      <c r="G76" s="3"/>
      <c r="H76" s="3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10"/>
    </row>
    <row r="77" spans="1:94" s="1" customFormat="1" x14ac:dyDescent="0.25">
      <c r="A77" s="3"/>
      <c r="B77" s="3"/>
      <c r="C77" s="3"/>
      <c r="D77" s="3"/>
      <c r="E77" s="3"/>
      <c r="F77" s="3"/>
      <c r="G77" s="3"/>
      <c r="H77" s="3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10"/>
    </row>
    <row r="78" spans="1:94" s="1" customFormat="1" x14ac:dyDescent="0.25">
      <c r="A78" s="3"/>
      <c r="B78" s="3"/>
      <c r="C78" s="3"/>
      <c r="D78" s="3"/>
      <c r="E78" s="3"/>
      <c r="F78" s="3"/>
      <c r="G78" s="3"/>
      <c r="H78" s="3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10"/>
    </row>
    <row r="79" spans="1:94" s="1" customFormat="1" x14ac:dyDescent="0.25">
      <c r="A79" s="3"/>
      <c r="B79" s="3"/>
      <c r="C79" s="3"/>
      <c r="D79" s="3"/>
      <c r="E79" s="3"/>
      <c r="F79" s="3"/>
      <c r="G79" s="3"/>
      <c r="H79" s="3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10"/>
    </row>
    <row r="80" spans="1:94" s="1" customFormat="1" x14ac:dyDescent="0.25">
      <c r="A80" s="3"/>
      <c r="B80" s="3"/>
      <c r="C80" s="3"/>
      <c r="D80" s="3"/>
      <c r="E80" s="3"/>
      <c r="F80" s="3"/>
      <c r="G80" s="3"/>
      <c r="H80" s="3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10"/>
    </row>
    <row r="81" spans="1:94" s="1" customFormat="1" x14ac:dyDescent="0.25">
      <c r="A81" s="3"/>
      <c r="B81" s="3"/>
      <c r="C81" s="3"/>
      <c r="D81" s="3"/>
      <c r="E81" s="3"/>
      <c r="F81" s="3"/>
      <c r="G81" s="3"/>
      <c r="H81" s="3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10"/>
    </row>
    <row r="82" spans="1:94" s="1" customFormat="1" x14ac:dyDescent="0.25">
      <c r="A82" s="3"/>
      <c r="B82" s="3"/>
      <c r="C82" s="3"/>
      <c r="D82" s="3"/>
      <c r="E82" s="3"/>
      <c r="F82" s="3"/>
      <c r="G82" s="3"/>
      <c r="H82" s="3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10"/>
    </row>
    <row r="83" spans="1:94" s="1" customFormat="1" x14ac:dyDescent="0.25">
      <c r="A83" s="3"/>
      <c r="B83" s="3"/>
      <c r="C83" s="3"/>
      <c r="D83" s="3"/>
      <c r="E83" s="3"/>
      <c r="F83" s="3"/>
      <c r="G83" s="3"/>
      <c r="H83" s="3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10"/>
    </row>
    <row r="84" spans="1:94" s="1" customFormat="1" x14ac:dyDescent="0.25">
      <c r="A84" s="3"/>
      <c r="B84" s="3"/>
      <c r="C84" s="3"/>
      <c r="D84" s="3"/>
      <c r="E84" s="3"/>
      <c r="F84" s="3"/>
      <c r="G84" s="3"/>
      <c r="H84" s="3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10"/>
    </row>
    <row r="85" spans="1:94" s="1" customFormat="1" x14ac:dyDescent="0.25">
      <c r="A85" s="3"/>
      <c r="B85" s="3"/>
      <c r="C85" s="3"/>
      <c r="D85" s="3"/>
      <c r="E85" s="3"/>
      <c r="F85" s="3"/>
      <c r="G85" s="3"/>
      <c r="H85" s="3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10"/>
    </row>
    <row r="86" spans="1:94" s="1" customFormat="1" x14ac:dyDescent="0.25">
      <c r="A86" s="3"/>
      <c r="B86" s="3"/>
      <c r="C86" s="3"/>
      <c r="D86" s="3"/>
      <c r="E86" s="3"/>
      <c r="F86" s="3"/>
      <c r="G86" s="3"/>
      <c r="H86" s="3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10"/>
    </row>
    <row r="87" spans="1:94" s="1" customFormat="1" x14ac:dyDescent="0.25">
      <c r="A87" s="3"/>
      <c r="B87" s="3"/>
      <c r="C87" s="3"/>
      <c r="D87" s="3"/>
      <c r="E87" s="3"/>
      <c r="F87" s="3"/>
      <c r="G87" s="3"/>
      <c r="H87" s="3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10"/>
    </row>
    <row r="88" spans="1:94" s="1" customFormat="1" x14ac:dyDescent="0.25">
      <c r="A88" s="3"/>
      <c r="B88" s="3"/>
      <c r="C88" s="3"/>
      <c r="D88" s="3"/>
      <c r="E88" s="3"/>
      <c r="F88" s="3"/>
      <c r="G88" s="3"/>
      <c r="H88" s="3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10"/>
    </row>
    <row r="89" spans="1:94" s="1" customFormat="1" x14ac:dyDescent="0.25">
      <c r="A89" s="3"/>
      <c r="B89" s="3"/>
      <c r="C89" s="3"/>
      <c r="D89" s="3"/>
      <c r="E89" s="3"/>
      <c r="F89" s="3"/>
      <c r="G89" s="3"/>
      <c r="H89" s="3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10"/>
    </row>
    <row r="90" spans="1:94" s="1" customFormat="1" x14ac:dyDescent="0.25">
      <c r="A90" s="3"/>
      <c r="B90" s="3"/>
      <c r="C90" s="3"/>
      <c r="D90" s="3"/>
      <c r="E90" s="3"/>
      <c r="F90" s="3"/>
      <c r="G90" s="3"/>
      <c r="H90" s="3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10"/>
    </row>
    <row r="91" spans="1:94" s="1" customFormat="1" x14ac:dyDescent="0.25">
      <c r="A91" s="3"/>
      <c r="B91" s="3"/>
      <c r="C91" s="3"/>
      <c r="D91" s="3"/>
      <c r="E91" s="3"/>
      <c r="F91" s="3"/>
      <c r="G91" s="3"/>
      <c r="H91" s="3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10"/>
    </row>
    <row r="92" spans="1:94" s="1" customFormat="1" x14ac:dyDescent="0.25">
      <c r="A92" s="3"/>
      <c r="B92" s="3"/>
      <c r="C92" s="3"/>
      <c r="D92" s="3"/>
      <c r="E92" s="3"/>
      <c r="F92" s="3"/>
      <c r="G92" s="3"/>
      <c r="H92" s="3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10"/>
    </row>
    <row r="93" spans="1:94" s="1" customFormat="1" x14ac:dyDescent="0.25">
      <c r="A93" s="3"/>
      <c r="B93" s="3"/>
      <c r="C93" s="3"/>
      <c r="D93" s="3"/>
      <c r="E93" s="3"/>
      <c r="F93" s="3"/>
      <c r="G93" s="3"/>
      <c r="H93" s="3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10"/>
    </row>
    <row r="94" spans="1:94" s="1" customFormat="1" x14ac:dyDescent="0.25">
      <c r="A94" s="3"/>
      <c r="B94" s="3"/>
      <c r="C94" s="3"/>
      <c r="D94" s="3"/>
      <c r="E94" s="3"/>
      <c r="F94" s="3"/>
      <c r="G94" s="3"/>
      <c r="H94" s="3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10"/>
    </row>
    <row r="95" spans="1:94" s="1" customFormat="1" x14ac:dyDescent="0.25">
      <c r="A95" s="3"/>
      <c r="B95" s="3"/>
      <c r="C95" s="3"/>
      <c r="D95" s="3"/>
      <c r="E95" s="3"/>
      <c r="F95" s="3"/>
      <c r="G95" s="3"/>
      <c r="H95" s="3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10"/>
    </row>
    <row r="96" spans="1:94" s="1" customFormat="1" x14ac:dyDescent="0.25">
      <c r="A96" s="3"/>
      <c r="B96" s="3"/>
      <c r="C96" s="3"/>
      <c r="D96" s="3"/>
      <c r="E96" s="3"/>
      <c r="F96" s="3"/>
      <c r="G96" s="3"/>
      <c r="H96" s="3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10"/>
    </row>
    <row r="97" spans="1:94" s="1" customFormat="1" x14ac:dyDescent="0.25">
      <c r="A97" s="3"/>
      <c r="B97" s="3"/>
      <c r="C97" s="3"/>
      <c r="D97" s="3"/>
      <c r="E97" s="3"/>
      <c r="F97" s="3"/>
      <c r="G97" s="3"/>
      <c r="H97" s="3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10"/>
    </row>
    <row r="98" spans="1:94" s="1" customFormat="1" x14ac:dyDescent="0.25">
      <c r="A98" s="3"/>
      <c r="B98" s="3"/>
      <c r="C98" s="3"/>
      <c r="D98" s="3"/>
      <c r="E98" s="3"/>
      <c r="F98" s="3"/>
      <c r="G98" s="3"/>
      <c r="H98" s="3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10"/>
    </row>
    <row r="99" spans="1:94" s="1" customFormat="1" x14ac:dyDescent="0.25">
      <c r="A99" s="3"/>
      <c r="B99" s="3"/>
      <c r="C99" s="3"/>
      <c r="D99" s="3"/>
      <c r="E99" s="3"/>
      <c r="F99" s="3"/>
      <c r="G99" s="3"/>
      <c r="H99" s="3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10"/>
    </row>
    <row r="100" spans="1:94" s="1" customFormat="1" x14ac:dyDescent="0.25">
      <c r="A100" s="3"/>
      <c r="B100" s="3"/>
      <c r="C100" s="3"/>
      <c r="D100" s="3"/>
      <c r="E100" s="3"/>
      <c r="F100" s="3"/>
      <c r="G100" s="3"/>
      <c r="H100" s="3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10"/>
    </row>
    <row r="101" spans="1:94" s="1" customFormat="1" x14ac:dyDescent="0.25">
      <c r="A101" s="3"/>
      <c r="B101" s="3"/>
      <c r="C101" s="3"/>
      <c r="D101" s="3"/>
      <c r="E101" s="3"/>
      <c r="F101" s="3"/>
      <c r="G101" s="3"/>
      <c r="H101" s="3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10"/>
    </row>
    <row r="102" spans="1:94" s="1" customFormat="1" x14ac:dyDescent="0.25">
      <c r="A102" s="3"/>
      <c r="B102" s="3"/>
      <c r="C102" s="3"/>
      <c r="D102" s="3"/>
      <c r="E102" s="3"/>
      <c r="F102" s="3"/>
      <c r="G102" s="3"/>
      <c r="H102" s="3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10"/>
    </row>
    <row r="103" spans="1:94" s="1" customFormat="1" x14ac:dyDescent="0.25">
      <c r="A103" s="3"/>
      <c r="B103" s="3"/>
      <c r="C103" s="3"/>
      <c r="D103" s="3"/>
      <c r="E103" s="3"/>
      <c r="F103" s="3"/>
      <c r="G103" s="3"/>
      <c r="H103" s="3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10"/>
    </row>
    <row r="104" spans="1:94" s="1" customFormat="1" x14ac:dyDescent="0.25">
      <c r="A104" s="3"/>
      <c r="B104" s="3"/>
      <c r="C104" s="3"/>
      <c r="D104" s="3"/>
      <c r="E104" s="3"/>
      <c r="F104" s="3"/>
      <c r="G104" s="3"/>
      <c r="H104" s="3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10"/>
    </row>
    <row r="105" spans="1:94" s="1" customFormat="1" x14ac:dyDescent="0.25">
      <c r="A105" s="3"/>
      <c r="B105" s="3"/>
      <c r="C105" s="3"/>
      <c r="D105" s="3"/>
      <c r="E105" s="3"/>
      <c r="F105" s="3"/>
      <c r="G105" s="3"/>
      <c r="H105" s="3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10"/>
    </row>
    <row r="106" spans="1:94" s="1" customFormat="1" x14ac:dyDescent="0.25">
      <c r="A106" s="3"/>
      <c r="B106" s="3"/>
      <c r="C106" s="3"/>
      <c r="D106" s="3"/>
      <c r="E106" s="3"/>
      <c r="F106" s="3"/>
      <c r="G106" s="3"/>
      <c r="H106" s="3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10"/>
    </row>
    <row r="107" spans="1:94" s="1" customFormat="1" x14ac:dyDescent="0.25">
      <c r="A107" s="3"/>
      <c r="B107" s="3"/>
      <c r="C107" s="3"/>
      <c r="D107" s="3"/>
      <c r="E107" s="3"/>
      <c r="F107" s="3"/>
      <c r="G107" s="3"/>
      <c r="H107" s="3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10"/>
    </row>
    <row r="108" spans="1:94" s="1" customFormat="1" x14ac:dyDescent="0.25">
      <c r="A108" s="3"/>
      <c r="B108" s="3"/>
      <c r="C108" s="3"/>
      <c r="D108" s="3"/>
      <c r="E108" s="3"/>
      <c r="F108" s="3"/>
      <c r="G108" s="3"/>
      <c r="H108" s="3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10"/>
    </row>
    <row r="109" spans="1:94" s="1" customFormat="1" x14ac:dyDescent="0.25">
      <c r="A109" s="3"/>
      <c r="B109" s="3"/>
      <c r="C109" s="3"/>
      <c r="D109" s="3"/>
      <c r="E109" s="3"/>
      <c r="F109" s="3"/>
      <c r="G109" s="3"/>
      <c r="H109" s="3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10"/>
    </row>
    <row r="110" spans="1:94" s="1" customFormat="1" x14ac:dyDescent="0.25">
      <c r="A110" s="3"/>
      <c r="B110" s="3"/>
      <c r="C110" s="3"/>
      <c r="D110" s="3"/>
      <c r="E110" s="3"/>
      <c r="F110" s="3"/>
      <c r="G110" s="3"/>
      <c r="H110" s="3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10"/>
    </row>
    <row r="111" spans="1:94" s="1" customFormat="1" x14ac:dyDescent="0.25">
      <c r="A111" s="3"/>
      <c r="B111" s="3"/>
      <c r="C111" s="3"/>
      <c r="D111" s="3"/>
      <c r="E111" s="3"/>
      <c r="F111" s="3"/>
      <c r="G111" s="3"/>
      <c r="H111" s="3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10"/>
    </row>
    <row r="112" spans="1:94" s="1" customFormat="1" x14ac:dyDescent="0.25">
      <c r="A112" s="3"/>
      <c r="B112" s="3"/>
      <c r="C112" s="3"/>
      <c r="D112" s="3"/>
      <c r="E112" s="3"/>
      <c r="F112" s="3"/>
      <c r="G112" s="3"/>
      <c r="H112" s="3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10"/>
    </row>
    <row r="113" spans="1:94" s="1" customFormat="1" x14ac:dyDescent="0.25">
      <c r="A113" s="3"/>
      <c r="B113" s="3"/>
      <c r="C113" s="3"/>
      <c r="D113" s="3"/>
      <c r="E113" s="3"/>
      <c r="F113" s="3"/>
      <c r="G113" s="3"/>
      <c r="H113" s="3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10"/>
    </row>
    <row r="114" spans="1:94" s="1" customFormat="1" x14ac:dyDescent="0.25">
      <c r="A114" s="3"/>
      <c r="B114" s="3"/>
      <c r="C114" s="3"/>
      <c r="D114" s="3"/>
      <c r="E114" s="3"/>
      <c r="F114" s="3"/>
      <c r="G114" s="3"/>
      <c r="H114" s="3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10"/>
    </row>
    <row r="115" spans="1:94" s="1" customFormat="1" x14ac:dyDescent="0.25">
      <c r="A115" s="3"/>
      <c r="B115" s="3"/>
      <c r="C115" s="3"/>
      <c r="D115" s="3"/>
      <c r="E115" s="3"/>
      <c r="F115" s="3"/>
      <c r="G115" s="3"/>
      <c r="H115" s="3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10"/>
    </row>
    <row r="116" spans="1:94" s="1" customFormat="1" x14ac:dyDescent="0.25">
      <c r="A116" s="3"/>
      <c r="B116" s="3"/>
      <c r="C116" s="3"/>
      <c r="D116" s="3"/>
      <c r="E116" s="3"/>
      <c r="F116" s="3"/>
      <c r="G116" s="3"/>
      <c r="H116" s="3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10"/>
    </row>
    <row r="117" spans="1:94" s="1" customFormat="1" x14ac:dyDescent="0.25">
      <c r="A117" s="3"/>
      <c r="B117" s="3"/>
      <c r="C117" s="3"/>
      <c r="D117" s="3"/>
      <c r="E117" s="3"/>
      <c r="F117" s="3"/>
      <c r="G117" s="3"/>
      <c r="H117" s="3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10"/>
    </row>
    <row r="118" spans="1:94" s="1" customFormat="1" x14ac:dyDescent="0.25">
      <c r="A118" s="3"/>
      <c r="B118" s="3"/>
      <c r="C118" s="3"/>
      <c r="D118" s="3"/>
      <c r="E118" s="3"/>
      <c r="F118" s="3"/>
      <c r="G118" s="3"/>
      <c r="H118" s="3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10"/>
    </row>
    <row r="119" spans="1:94" s="1" customFormat="1" x14ac:dyDescent="0.25">
      <c r="A119" s="3"/>
      <c r="B119" s="3"/>
      <c r="C119" s="3"/>
      <c r="D119" s="3"/>
      <c r="E119" s="3"/>
      <c r="F119" s="3"/>
      <c r="G119" s="3"/>
      <c r="H119" s="3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10"/>
    </row>
    <row r="120" spans="1:94" s="1" customFormat="1" x14ac:dyDescent="0.25">
      <c r="A120" s="3"/>
      <c r="B120" s="3"/>
      <c r="C120" s="3"/>
      <c r="D120" s="3"/>
      <c r="E120" s="3"/>
      <c r="F120" s="3"/>
      <c r="G120" s="3"/>
      <c r="H120" s="3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10"/>
    </row>
    <row r="121" spans="1:94" s="1" customFormat="1" x14ac:dyDescent="0.25">
      <c r="A121" s="3"/>
      <c r="B121" s="3"/>
      <c r="C121" s="3"/>
      <c r="D121" s="3"/>
      <c r="E121" s="3"/>
      <c r="F121" s="3"/>
      <c r="G121" s="3"/>
      <c r="H121" s="3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10"/>
    </row>
    <row r="122" spans="1:94" s="1" customFormat="1" x14ac:dyDescent="0.25">
      <c r="A122" s="3"/>
      <c r="B122" s="3"/>
      <c r="C122" s="3"/>
      <c r="D122" s="3"/>
      <c r="E122" s="3"/>
      <c r="F122" s="3"/>
      <c r="G122" s="3"/>
      <c r="H122" s="3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10"/>
    </row>
    <row r="123" spans="1:94" s="1" customFormat="1" x14ac:dyDescent="0.25">
      <c r="A123" s="3"/>
      <c r="B123" s="3"/>
      <c r="C123" s="3"/>
      <c r="D123" s="3"/>
      <c r="E123" s="3"/>
      <c r="F123" s="3"/>
      <c r="G123" s="3"/>
      <c r="H123" s="3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10"/>
    </row>
    <row r="124" spans="1:94" s="1" customFormat="1" x14ac:dyDescent="0.25">
      <c r="A124" s="3"/>
      <c r="B124" s="3"/>
      <c r="C124" s="3"/>
      <c r="D124" s="3"/>
      <c r="E124" s="3"/>
      <c r="F124" s="3"/>
      <c r="G124" s="3"/>
      <c r="H124" s="3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10"/>
    </row>
    <row r="125" spans="1:94" s="1" customFormat="1" x14ac:dyDescent="0.25">
      <c r="A125" s="3"/>
      <c r="B125" s="3"/>
      <c r="C125" s="3"/>
      <c r="D125" s="3"/>
      <c r="E125" s="3"/>
      <c r="F125" s="3"/>
      <c r="G125" s="3"/>
      <c r="H125" s="3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10"/>
    </row>
    <row r="126" spans="1:94" s="1" customFormat="1" x14ac:dyDescent="0.25">
      <c r="A126" s="3"/>
      <c r="B126" s="3"/>
      <c r="C126" s="3"/>
      <c r="D126" s="3"/>
      <c r="E126" s="3"/>
      <c r="F126" s="3"/>
      <c r="G126" s="3"/>
      <c r="H126" s="3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10"/>
    </row>
    <row r="127" spans="1:94" s="1" customFormat="1" x14ac:dyDescent="0.25">
      <c r="A127" s="3"/>
      <c r="B127" s="3"/>
      <c r="C127" s="3"/>
      <c r="D127" s="3"/>
      <c r="E127" s="3"/>
      <c r="F127" s="3"/>
      <c r="G127" s="3"/>
      <c r="H127" s="3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10"/>
    </row>
    <row r="128" spans="1:94" s="1" customFormat="1" x14ac:dyDescent="0.25">
      <c r="A128" s="3"/>
      <c r="B128" s="3"/>
      <c r="C128" s="3"/>
      <c r="D128" s="3"/>
      <c r="E128" s="3"/>
      <c r="F128" s="3"/>
      <c r="G128" s="3"/>
      <c r="H128" s="3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10"/>
    </row>
    <row r="129" spans="1:94" s="1" customFormat="1" x14ac:dyDescent="0.25">
      <c r="A129" s="3"/>
      <c r="B129" s="3"/>
      <c r="C129" s="3"/>
      <c r="D129" s="3"/>
      <c r="E129" s="3"/>
      <c r="F129" s="3"/>
      <c r="G129" s="3"/>
      <c r="H129" s="3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10"/>
    </row>
    <row r="130" spans="1:94" s="1" customFormat="1" x14ac:dyDescent="0.25">
      <c r="A130" s="3"/>
      <c r="B130" s="3"/>
      <c r="C130" s="3"/>
      <c r="D130" s="3"/>
      <c r="E130" s="3"/>
      <c r="F130" s="3"/>
      <c r="G130" s="3"/>
      <c r="H130" s="3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10"/>
    </row>
    <row r="131" spans="1:94" s="1" customFormat="1" x14ac:dyDescent="0.25">
      <c r="A131" s="3"/>
      <c r="B131" s="3"/>
      <c r="C131" s="3"/>
      <c r="D131" s="3"/>
      <c r="E131" s="3"/>
      <c r="F131" s="3"/>
      <c r="G131" s="3"/>
      <c r="H131" s="3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10"/>
    </row>
    <row r="132" spans="1:94" s="1" customFormat="1" x14ac:dyDescent="0.25">
      <c r="A132" s="3"/>
      <c r="B132" s="3"/>
      <c r="C132" s="3"/>
      <c r="D132" s="3"/>
      <c r="E132" s="3"/>
      <c r="F132" s="3"/>
      <c r="G132" s="3"/>
      <c r="H132" s="3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10"/>
    </row>
    <row r="133" spans="1:94" s="1" customFormat="1" x14ac:dyDescent="0.25">
      <c r="A133" s="3"/>
      <c r="B133" s="3"/>
      <c r="C133" s="3"/>
      <c r="D133" s="3"/>
      <c r="E133" s="3"/>
      <c r="F133" s="3"/>
      <c r="G133" s="3"/>
      <c r="H133" s="3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10"/>
    </row>
    <row r="134" spans="1:94" s="1" customFormat="1" x14ac:dyDescent="0.25">
      <c r="A134" s="3"/>
      <c r="B134" s="3"/>
      <c r="C134" s="3"/>
      <c r="D134" s="3"/>
      <c r="E134" s="3"/>
      <c r="F134" s="3"/>
      <c r="G134" s="3"/>
      <c r="H134" s="3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10"/>
    </row>
    <row r="135" spans="1:94" s="1" customFormat="1" x14ac:dyDescent="0.25">
      <c r="A135" s="3"/>
      <c r="B135" s="3"/>
      <c r="C135" s="3"/>
      <c r="D135" s="3"/>
      <c r="E135" s="3"/>
      <c r="F135" s="3"/>
      <c r="G135" s="3"/>
      <c r="H135" s="3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10"/>
    </row>
    <row r="136" spans="1:94" s="1" customFormat="1" x14ac:dyDescent="0.25">
      <c r="A136" s="3"/>
      <c r="B136" s="3"/>
      <c r="C136" s="3"/>
      <c r="D136" s="3"/>
      <c r="E136" s="3"/>
      <c r="F136" s="3"/>
      <c r="G136" s="3"/>
      <c r="H136" s="3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10"/>
    </row>
    <row r="137" spans="1:94" s="1" customFormat="1" x14ac:dyDescent="0.25">
      <c r="A137" s="3"/>
      <c r="B137" s="3"/>
      <c r="C137" s="3"/>
      <c r="D137" s="3"/>
      <c r="E137" s="3"/>
      <c r="F137" s="3"/>
      <c r="G137" s="3"/>
      <c r="H137" s="3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10"/>
    </row>
    <row r="138" spans="1:94" s="1" customFormat="1" x14ac:dyDescent="0.25">
      <c r="A138" s="3"/>
      <c r="B138" s="3"/>
      <c r="C138" s="3"/>
      <c r="D138" s="3"/>
      <c r="E138" s="3"/>
      <c r="F138" s="3"/>
      <c r="G138" s="3"/>
      <c r="H138" s="3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10"/>
    </row>
    <row r="139" spans="1:94" s="1" customFormat="1" x14ac:dyDescent="0.25">
      <c r="A139" s="3"/>
      <c r="B139" s="3"/>
      <c r="C139" s="3"/>
      <c r="D139" s="3"/>
      <c r="E139" s="3"/>
      <c r="F139" s="3"/>
      <c r="G139" s="3"/>
      <c r="H139" s="3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10"/>
    </row>
    <row r="140" spans="1:94" s="1" customFormat="1" x14ac:dyDescent="0.25">
      <c r="A140" s="3"/>
      <c r="B140" s="3"/>
      <c r="C140" s="3"/>
      <c r="D140" s="3"/>
      <c r="E140" s="3"/>
      <c r="F140" s="3"/>
      <c r="G140" s="3"/>
      <c r="H140" s="3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10"/>
    </row>
    <row r="141" spans="1:94" s="1" customFormat="1" x14ac:dyDescent="0.25">
      <c r="A141" s="3"/>
      <c r="B141" s="3"/>
      <c r="C141" s="3"/>
      <c r="D141" s="3"/>
      <c r="E141" s="3"/>
      <c r="F141" s="3"/>
      <c r="G141" s="3"/>
      <c r="H141" s="3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10"/>
    </row>
    <row r="142" spans="1:94" s="1" customFormat="1" x14ac:dyDescent="0.25">
      <c r="A142" s="3"/>
      <c r="B142" s="3"/>
      <c r="C142" s="3"/>
      <c r="D142" s="3"/>
      <c r="E142" s="3"/>
      <c r="F142" s="3"/>
      <c r="G142" s="3"/>
      <c r="H142" s="3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10"/>
    </row>
    <row r="143" spans="1:94" s="1" customFormat="1" x14ac:dyDescent="0.25">
      <c r="A143" s="3"/>
      <c r="B143" s="3"/>
      <c r="C143" s="3"/>
      <c r="D143" s="3"/>
      <c r="E143" s="3"/>
      <c r="F143" s="3"/>
      <c r="G143" s="3"/>
      <c r="H143" s="3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10"/>
    </row>
    <row r="144" spans="1:94" s="1" customFormat="1" x14ac:dyDescent="0.25">
      <c r="A144" s="3"/>
      <c r="B144" s="3"/>
      <c r="C144" s="3"/>
      <c r="D144" s="3"/>
      <c r="E144" s="3"/>
      <c r="F144" s="3"/>
      <c r="G144" s="3"/>
      <c r="H144" s="3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10"/>
    </row>
    <row r="145" spans="1:94" s="1" customFormat="1" x14ac:dyDescent="0.25">
      <c r="A145" s="3"/>
      <c r="B145" s="3"/>
      <c r="C145" s="3"/>
      <c r="D145" s="3"/>
      <c r="E145" s="3"/>
      <c r="F145" s="3"/>
      <c r="G145" s="3"/>
      <c r="H145" s="3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10"/>
    </row>
    <row r="146" spans="1:94" s="1" customFormat="1" x14ac:dyDescent="0.25">
      <c r="A146" s="3"/>
      <c r="B146" s="3"/>
      <c r="C146" s="3"/>
      <c r="D146" s="3"/>
      <c r="E146" s="3"/>
      <c r="F146" s="3"/>
      <c r="G146" s="3"/>
      <c r="H146" s="3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10"/>
    </row>
    <row r="147" spans="1:94" s="1" customFormat="1" x14ac:dyDescent="0.25">
      <c r="A147" s="3"/>
      <c r="B147" s="3"/>
      <c r="C147" s="3"/>
      <c r="D147" s="3"/>
      <c r="E147" s="3"/>
      <c r="F147" s="3"/>
      <c r="G147" s="3"/>
      <c r="H147" s="3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10"/>
    </row>
    <row r="148" spans="1:94" s="1" customFormat="1" x14ac:dyDescent="0.25">
      <c r="A148" s="3"/>
      <c r="B148" s="3"/>
      <c r="C148" s="3"/>
      <c r="D148" s="3"/>
      <c r="E148" s="3"/>
      <c r="F148" s="3"/>
      <c r="G148" s="3"/>
      <c r="H148" s="3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10"/>
    </row>
    <row r="149" spans="1:94" s="1" customFormat="1" x14ac:dyDescent="0.25">
      <c r="A149" s="3"/>
      <c r="B149" s="3"/>
      <c r="C149" s="3"/>
      <c r="D149" s="3"/>
      <c r="E149" s="3"/>
      <c r="F149" s="3"/>
      <c r="G149" s="3"/>
      <c r="H149" s="3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10"/>
    </row>
    <row r="150" spans="1:94" s="1" customFormat="1" x14ac:dyDescent="0.25">
      <c r="A150" s="3"/>
      <c r="B150" s="3"/>
      <c r="C150" s="3"/>
      <c r="D150" s="3"/>
      <c r="E150" s="3"/>
      <c r="F150" s="3"/>
      <c r="G150" s="3"/>
      <c r="H150" s="3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10"/>
    </row>
    <row r="151" spans="1:94" s="1" customFormat="1" x14ac:dyDescent="0.25">
      <c r="A151" s="3"/>
      <c r="B151" s="3"/>
      <c r="C151" s="3"/>
      <c r="D151" s="3"/>
      <c r="E151" s="3"/>
      <c r="F151" s="3"/>
      <c r="G151" s="3"/>
      <c r="H151" s="3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10"/>
    </row>
    <row r="152" spans="1:94" s="1" customFormat="1" x14ac:dyDescent="0.25">
      <c r="A152" s="3"/>
      <c r="B152" s="3"/>
      <c r="C152" s="3"/>
      <c r="D152" s="3"/>
      <c r="E152" s="3"/>
      <c r="F152" s="3"/>
      <c r="G152" s="3"/>
      <c r="H152" s="3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10"/>
    </row>
    <row r="153" spans="1:94" s="1" customFormat="1" x14ac:dyDescent="0.25">
      <c r="A153" s="3"/>
      <c r="B153" s="3"/>
      <c r="C153" s="3"/>
      <c r="D153" s="3"/>
      <c r="E153" s="3"/>
      <c r="F153" s="3"/>
      <c r="G153" s="3"/>
      <c r="H153" s="3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10"/>
    </row>
    <row r="154" spans="1:94" s="1" customFormat="1" x14ac:dyDescent="0.25">
      <c r="A154" s="3"/>
      <c r="B154" s="3"/>
      <c r="C154" s="3"/>
      <c r="D154" s="3"/>
      <c r="E154" s="3"/>
      <c r="F154" s="3"/>
      <c r="G154" s="3"/>
      <c r="H154" s="3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10"/>
    </row>
    <row r="155" spans="1:94" s="1" customFormat="1" x14ac:dyDescent="0.25">
      <c r="A155" s="3"/>
      <c r="B155" s="3"/>
      <c r="C155" s="3"/>
      <c r="D155" s="3"/>
      <c r="E155" s="3"/>
      <c r="F155" s="3"/>
      <c r="G155" s="3"/>
      <c r="H155" s="3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10"/>
    </row>
    <row r="156" spans="1:94" s="1" customFormat="1" x14ac:dyDescent="0.25">
      <c r="A156" s="3"/>
      <c r="B156" s="3"/>
      <c r="C156" s="3"/>
      <c r="D156" s="3"/>
      <c r="E156" s="3"/>
      <c r="F156" s="3"/>
      <c r="G156" s="3"/>
      <c r="H156" s="3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10"/>
    </row>
    <row r="157" spans="1:94" s="1" customFormat="1" x14ac:dyDescent="0.25">
      <c r="A157" s="3"/>
      <c r="B157" s="3"/>
      <c r="C157" s="3"/>
      <c r="D157" s="3"/>
      <c r="E157" s="3"/>
      <c r="F157" s="3"/>
      <c r="G157" s="3"/>
      <c r="H157" s="3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10"/>
    </row>
    <row r="158" spans="1:94" s="1" customFormat="1" x14ac:dyDescent="0.25">
      <c r="A158" s="3"/>
      <c r="B158" s="3"/>
      <c r="C158" s="3"/>
      <c r="D158" s="3"/>
      <c r="E158" s="3"/>
      <c r="F158" s="3"/>
      <c r="G158" s="3"/>
      <c r="H158" s="3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10"/>
    </row>
    <row r="159" spans="1:94" s="1" customFormat="1" x14ac:dyDescent="0.25">
      <c r="A159" s="3"/>
      <c r="B159" s="3"/>
      <c r="C159" s="3"/>
      <c r="D159" s="3"/>
      <c r="E159" s="3"/>
      <c r="F159" s="3"/>
      <c r="G159" s="3"/>
      <c r="H159" s="3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10"/>
    </row>
    <row r="160" spans="1:94" s="1" customFormat="1" x14ac:dyDescent="0.25">
      <c r="A160" s="3"/>
      <c r="B160" s="3"/>
      <c r="C160" s="3"/>
      <c r="D160" s="3"/>
      <c r="E160" s="3"/>
      <c r="F160" s="3"/>
      <c r="G160" s="3"/>
      <c r="H160" s="3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10"/>
    </row>
    <row r="161" spans="1:94" s="1" customFormat="1" x14ac:dyDescent="0.25">
      <c r="A161" s="3"/>
      <c r="B161" s="3"/>
      <c r="C161" s="3"/>
      <c r="D161" s="3"/>
      <c r="E161" s="3"/>
      <c r="F161" s="3"/>
      <c r="G161" s="3"/>
      <c r="H161" s="3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10"/>
    </row>
    <row r="162" spans="1:94" s="1" customFormat="1" x14ac:dyDescent="0.25">
      <c r="A162" s="3"/>
      <c r="B162" s="3"/>
      <c r="C162" s="3"/>
      <c r="D162" s="3"/>
      <c r="E162" s="3"/>
      <c r="F162" s="3"/>
      <c r="G162" s="3"/>
      <c r="H162" s="3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10"/>
    </row>
    <row r="163" spans="1:94" s="1" customFormat="1" x14ac:dyDescent="0.25">
      <c r="A163" s="3"/>
      <c r="B163" s="3"/>
      <c r="C163" s="3"/>
      <c r="D163" s="3"/>
      <c r="E163" s="3"/>
      <c r="F163" s="3"/>
      <c r="G163" s="3"/>
      <c r="H163" s="3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10"/>
    </row>
    <row r="164" spans="1:94" s="1" customFormat="1" x14ac:dyDescent="0.25">
      <c r="A164" s="3"/>
      <c r="B164" s="3"/>
      <c r="C164" s="3"/>
      <c r="D164" s="3"/>
      <c r="E164" s="3"/>
      <c r="F164" s="3"/>
      <c r="G164" s="3"/>
      <c r="H164" s="3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10"/>
    </row>
    <row r="165" spans="1:94" s="1" customFormat="1" x14ac:dyDescent="0.25">
      <c r="A165" s="3"/>
      <c r="B165" s="3"/>
      <c r="C165" s="3"/>
      <c r="D165" s="3"/>
      <c r="E165" s="3"/>
      <c r="F165" s="3"/>
      <c r="G165" s="3"/>
      <c r="H165" s="3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10"/>
    </row>
    <row r="166" spans="1:94" s="1" customFormat="1" x14ac:dyDescent="0.25">
      <c r="A166" s="3"/>
      <c r="B166" s="3"/>
      <c r="C166" s="3"/>
      <c r="D166" s="3"/>
      <c r="E166" s="3"/>
      <c r="F166" s="3"/>
      <c r="G166" s="3"/>
      <c r="H166" s="3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10"/>
    </row>
    <row r="167" spans="1:94" s="1" customFormat="1" x14ac:dyDescent="0.25">
      <c r="A167" s="3"/>
      <c r="B167" s="3"/>
      <c r="C167" s="3"/>
      <c r="D167" s="3"/>
      <c r="E167" s="3"/>
      <c r="F167" s="3"/>
      <c r="G167" s="3"/>
      <c r="H167" s="3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10"/>
    </row>
    <row r="168" spans="1:94" s="1" customFormat="1" x14ac:dyDescent="0.25">
      <c r="A168" s="3"/>
      <c r="B168" s="3"/>
      <c r="C168" s="3"/>
      <c r="D168" s="3"/>
      <c r="E168" s="3"/>
      <c r="F168" s="3"/>
      <c r="G168" s="3"/>
      <c r="H168" s="3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10"/>
    </row>
    <row r="169" spans="1:94" s="1" customFormat="1" x14ac:dyDescent="0.25">
      <c r="A169" s="3"/>
      <c r="B169" s="3"/>
      <c r="C169" s="3"/>
      <c r="D169" s="3"/>
      <c r="E169" s="3"/>
      <c r="F169" s="3"/>
      <c r="G169" s="3"/>
      <c r="H169" s="3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10"/>
    </row>
    <row r="170" spans="1:94" s="1" customFormat="1" x14ac:dyDescent="0.25">
      <c r="A170" s="3"/>
      <c r="B170" s="3"/>
      <c r="C170" s="3"/>
      <c r="D170" s="3"/>
      <c r="E170" s="3"/>
      <c r="F170" s="3"/>
      <c r="G170" s="3"/>
      <c r="H170" s="3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10"/>
    </row>
    <row r="171" spans="1:94" s="1" customFormat="1" x14ac:dyDescent="0.25">
      <c r="A171" s="3"/>
      <c r="B171" s="3"/>
      <c r="C171" s="3"/>
      <c r="D171" s="3"/>
      <c r="E171" s="3"/>
      <c r="F171" s="3"/>
      <c r="G171" s="3"/>
      <c r="H171" s="3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10"/>
    </row>
    <row r="172" spans="1:94" s="1" customFormat="1" x14ac:dyDescent="0.25">
      <c r="A172" s="3"/>
      <c r="B172" s="3"/>
      <c r="C172" s="3"/>
      <c r="D172" s="3"/>
      <c r="E172" s="3"/>
      <c r="F172" s="3"/>
      <c r="G172" s="3"/>
      <c r="H172" s="3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10"/>
    </row>
    <row r="173" spans="1:94" s="1" customFormat="1" x14ac:dyDescent="0.25">
      <c r="A173" s="3"/>
      <c r="B173" s="3"/>
      <c r="C173" s="3"/>
      <c r="D173" s="3"/>
      <c r="E173" s="3"/>
      <c r="F173" s="3"/>
      <c r="G173" s="3"/>
      <c r="H173" s="3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10"/>
    </row>
    <row r="174" spans="1:94" s="1" customFormat="1" x14ac:dyDescent="0.25">
      <c r="A174" s="3"/>
      <c r="B174" s="3"/>
      <c r="C174" s="3"/>
      <c r="D174" s="3"/>
      <c r="E174" s="3"/>
      <c r="F174" s="3"/>
      <c r="G174" s="3"/>
      <c r="H174" s="3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10"/>
    </row>
    <row r="175" spans="1:94" s="1" customFormat="1" x14ac:dyDescent="0.25">
      <c r="A175" s="3"/>
      <c r="B175" s="3"/>
      <c r="C175" s="3"/>
      <c r="D175" s="3"/>
      <c r="E175" s="3"/>
      <c r="F175" s="3"/>
      <c r="G175" s="3"/>
      <c r="H175" s="3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10"/>
    </row>
    <row r="176" spans="1:94" s="1" customFormat="1" x14ac:dyDescent="0.25">
      <c r="A176" s="3"/>
      <c r="B176" s="3"/>
      <c r="C176" s="3"/>
      <c r="D176" s="3"/>
      <c r="E176" s="3"/>
      <c r="F176" s="3"/>
      <c r="G176" s="3"/>
      <c r="H176" s="3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10"/>
    </row>
    <row r="177" spans="1:94" s="1" customFormat="1" x14ac:dyDescent="0.25">
      <c r="A177" s="3"/>
      <c r="B177" s="3"/>
      <c r="C177" s="3"/>
      <c r="D177" s="3"/>
      <c r="E177" s="3"/>
      <c r="F177" s="3"/>
      <c r="G177" s="3"/>
      <c r="H177" s="3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10"/>
    </row>
    <row r="178" spans="1:94" s="1" customFormat="1" x14ac:dyDescent="0.25">
      <c r="A178" s="3"/>
      <c r="B178" s="3"/>
      <c r="C178" s="3"/>
      <c r="D178" s="3"/>
      <c r="E178" s="3"/>
      <c r="F178" s="3"/>
      <c r="G178" s="3"/>
      <c r="H178" s="3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10"/>
    </row>
    <row r="179" spans="1:94" s="1" customFormat="1" x14ac:dyDescent="0.25">
      <c r="A179" s="3"/>
      <c r="B179" s="3"/>
      <c r="C179" s="3"/>
      <c r="D179" s="3"/>
      <c r="E179" s="3"/>
      <c r="F179" s="3"/>
      <c r="G179" s="3"/>
      <c r="H179" s="3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10"/>
    </row>
    <row r="180" spans="1:94" s="1" customFormat="1" x14ac:dyDescent="0.25">
      <c r="A180" s="3"/>
      <c r="B180" s="3"/>
      <c r="C180" s="3"/>
      <c r="D180" s="3"/>
      <c r="E180" s="3"/>
      <c r="F180" s="3"/>
      <c r="G180" s="3"/>
      <c r="H180" s="3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10"/>
    </row>
    <row r="181" spans="1:94" s="1" customFormat="1" x14ac:dyDescent="0.25">
      <c r="A181" s="3"/>
      <c r="B181" s="3"/>
      <c r="C181" s="3"/>
      <c r="D181" s="3"/>
      <c r="E181" s="3"/>
      <c r="F181" s="3"/>
      <c r="G181" s="3"/>
      <c r="H181" s="3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10"/>
    </row>
    <row r="182" spans="1:94" s="1" customFormat="1" x14ac:dyDescent="0.25">
      <c r="A182" s="3"/>
      <c r="B182" s="3"/>
      <c r="C182" s="3"/>
      <c r="D182" s="3"/>
      <c r="E182" s="3"/>
      <c r="F182" s="3"/>
      <c r="G182" s="3"/>
      <c r="H182" s="3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10"/>
    </row>
    <row r="183" spans="1:94" s="1" customFormat="1" x14ac:dyDescent="0.25">
      <c r="A183" s="3"/>
      <c r="B183" s="3"/>
      <c r="C183" s="3"/>
      <c r="D183" s="3"/>
      <c r="E183" s="3"/>
      <c r="F183" s="3"/>
      <c r="G183" s="3"/>
      <c r="H183" s="3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10"/>
    </row>
    <row r="184" spans="1:94" s="1" customFormat="1" x14ac:dyDescent="0.25">
      <c r="A184" s="3"/>
      <c r="B184" s="3"/>
      <c r="C184" s="3"/>
      <c r="D184" s="3"/>
      <c r="E184" s="3"/>
      <c r="F184" s="3"/>
      <c r="G184" s="3"/>
      <c r="H184" s="3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10"/>
    </row>
    <row r="185" spans="1:94" s="1" customFormat="1" x14ac:dyDescent="0.25">
      <c r="A185" s="3"/>
      <c r="B185" s="3"/>
      <c r="C185" s="3"/>
      <c r="D185" s="3"/>
      <c r="E185" s="3"/>
      <c r="F185" s="3"/>
      <c r="G185" s="3"/>
      <c r="H185" s="3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10"/>
    </row>
    <row r="186" spans="1:94" s="1" customFormat="1" x14ac:dyDescent="0.25">
      <c r="A186" s="3"/>
      <c r="B186" s="3"/>
      <c r="C186" s="3"/>
      <c r="D186" s="3"/>
      <c r="E186" s="3"/>
      <c r="F186" s="3"/>
      <c r="G186" s="3"/>
      <c r="H186" s="3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10"/>
    </row>
    <row r="187" spans="1:94" s="1" customFormat="1" x14ac:dyDescent="0.25">
      <c r="A187" s="3"/>
      <c r="B187" s="3"/>
      <c r="C187" s="3"/>
      <c r="D187" s="3"/>
      <c r="E187" s="3"/>
      <c r="F187" s="3"/>
      <c r="G187" s="3"/>
      <c r="H187" s="3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10"/>
    </row>
    <row r="188" spans="1:94" s="1" customFormat="1" x14ac:dyDescent="0.25">
      <c r="A188" s="3"/>
      <c r="B188" s="3"/>
      <c r="C188" s="3"/>
      <c r="D188" s="3"/>
      <c r="E188" s="3"/>
      <c r="F188" s="3"/>
      <c r="G188" s="3"/>
      <c r="H188" s="3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10"/>
    </row>
    <row r="189" spans="1:94" s="1" customFormat="1" x14ac:dyDescent="0.25">
      <c r="A189" s="3"/>
      <c r="B189" s="3"/>
      <c r="C189" s="3"/>
      <c r="D189" s="3"/>
      <c r="E189" s="3"/>
      <c r="F189" s="3"/>
      <c r="G189" s="3"/>
      <c r="H189" s="3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10"/>
    </row>
    <row r="190" spans="1:94" s="1" customFormat="1" x14ac:dyDescent="0.25">
      <c r="A190" s="3"/>
      <c r="B190" s="3"/>
      <c r="C190" s="3"/>
      <c r="D190" s="3"/>
      <c r="E190" s="3"/>
      <c r="F190" s="3"/>
      <c r="G190" s="3"/>
      <c r="H190" s="3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10"/>
    </row>
    <row r="191" spans="1:94" s="1" customFormat="1" x14ac:dyDescent="0.25">
      <c r="A191" s="3"/>
      <c r="B191" s="3"/>
      <c r="C191" s="3"/>
      <c r="D191" s="3"/>
      <c r="E191" s="3"/>
      <c r="F191" s="3"/>
      <c r="G191" s="3"/>
      <c r="H191" s="3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10"/>
    </row>
    <row r="192" spans="1:94" s="1" customFormat="1" x14ac:dyDescent="0.25">
      <c r="A192" s="3"/>
      <c r="B192" s="3"/>
      <c r="C192" s="3"/>
      <c r="D192" s="3"/>
      <c r="E192" s="3"/>
      <c r="F192" s="3"/>
      <c r="G192" s="3"/>
      <c r="H192" s="3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10"/>
    </row>
    <row r="193" spans="1:94" s="1" customFormat="1" x14ac:dyDescent="0.25">
      <c r="A193" s="3"/>
      <c r="B193" s="3"/>
      <c r="C193" s="3"/>
      <c r="D193" s="3"/>
      <c r="E193" s="3"/>
      <c r="F193" s="3"/>
      <c r="G193" s="3"/>
      <c r="H193" s="3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10"/>
    </row>
    <row r="194" spans="1:94" s="1" customFormat="1" x14ac:dyDescent="0.25">
      <c r="A194" s="3"/>
      <c r="B194" s="3"/>
      <c r="C194" s="3"/>
      <c r="D194" s="3"/>
      <c r="E194" s="3"/>
      <c r="F194" s="3"/>
      <c r="G194" s="3"/>
      <c r="H194" s="3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10"/>
    </row>
    <row r="195" spans="1:94" s="1" customFormat="1" x14ac:dyDescent="0.25">
      <c r="A195" s="3"/>
      <c r="B195" s="3"/>
      <c r="C195" s="3"/>
      <c r="D195" s="3"/>
      <c r="E195" s="3"/>
      <c r="F195" s="3"/>
      <c r="G195" s="3"/>
      <c r="H195" s="3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10"/>
    </row>
    <row r="196" spans="1:94" s="1" customFormat="1" x14ac:dyDescent="0.25">
      <c r="A196" s="3"/>
      <c r="B196" s="3"/>
      <c r="C196" s="3"/>
      <c r="D196" s="3"/>
      <c r="E196" s="3"/>
      <c r="F196" s="3"/>
      <c r="G196" s="3"/>
      <c r="H196" s="3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10"/>
    </row>
    <row r="197" spans="1:94" s="1" customFormat="1" x14ac:dyDescent="0.25">
      <c r="A197" s="3"/>
      <c r="B197" s="3"/>
      <c r="C197" s="3"/>
      <c r="D197" s="3"/>
      <c r="E197" s="3"/>
      <c r="F197" s="3"/>
      <c r="G197" s="3"/>
      <c r="H197" s="3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10"/>
    </row>
    <row r="198" spans="1:94" s="1" customFormat="1" x14ac:dyDescent="0.25">
      <c r="A198" s="3"/>
      <c r="B198" s="3"/>
      <c r="C198" s="3"/>
      <c r="D198" s="3"/>
      <c r="E198" s="3"/>
      <c r="F198" s="3"/>
      <c r="G198" s="3"/>
      <c r="H198" s="3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10"/>
    </row>
    <row r="199" spans="1:94" s="1" customFormat="1" x14ac:dyDescent="0.25">
      <c r="A199" s="3"/>
      <c r="B199" s="3"/>
      <c r="C199" s="3"/>
      <c r="D199" s="3"/>
      <c r="E199" s="3"/>
      <c r="F199" s="3"/>
      <c r="G199" s="3"/>
      <c r="H199" s="3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10"/>
    </row>
    <row r="200" spans="1:94" s="1" customFormat="1" x14ac:dyDescent="0.25">
      <c r="A200" s="3"/>
      <c r="B200" s="3"/>
      <c r="C200" s="3"/>
      <c r="D200" s="3"/>
      <c r="E200" s="3"/>
      <c r="F200" s="3"/>
      <c r="G200" s="3"/>
      <c r="H200" s="3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10"/>
    </row>
    <row r="201" spans="1:94" s="1" customFormat="1" x14ac:dyDescent="0.25">
      <c r="A201" s="3"/>
      <c r="B201" s="3"/>
      <c r="C201" s="3"/>
      <c r="D201" s="3"/>
      <c r="E201" s="3"/>
      <c r="F201" s="3"/>
      <c r="G201" s="3"/>
      <c r="H201" s="3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10"/>
    </row>
    <row r="202" spans="1:94" s="1" customFormat="1" x14ac:dyDescent="0.25">
      <c r="A202" s="3"/>
      <c r="B202" s="3"/>
      <c r="C202" s="3"/>
      <c r="D202" s="3"/>
      <c r="E202" s="3"/>
      <c r="F202" s="3"/>
      <c r="G202" s="3"/>
      <c r="H202" s="3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10"/>
    </row>
    <row r="203" spans="1:94" s="1" customFormat="1" x14ac:dyDescent="0.25">
      <c r="A203" s="3"/>
      <c r="B203" s="3"/>
      <c r="C203" s="3"/>
      <c r="D203" s="3"/>
      <c r="E203" s="3"/>
      <c r="F203" s="3"/>
      <c r="G203" s="3"/>
      <c r="H203" s="3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10"/>
    </row>
    <row r="204" spans="1:94" s="1" customFormat="1" x14ac:dyDescent="0.25">
      <c r="A204" s="3"/>
      <c r="B204" s="3"/>
      <c r="C204" s="3"/>
      <c r="D204" s="3"/>
      <c r="E204" s="3"/>
      <c r="F204" s="3"/>
      <c r="G204" s="3"/>
      <c r="H204" s="3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10"/>
    </row>
    <row r="205" spans="1:94" s="1" customFormat="1" x14ac:dyDescent="0.25">
      <c r="A205" s="3"/>
      <c r="B205" s="3"/>
      <c r="C205" s="3"/>
      <c r="D205" s="3"/>
      <c r="E205" s="3"/>
      <c r="F205" s="3"/>
      <c r="G205" s="3"/>
      <c r="H205" s="3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10"/>
    </row>
    <row r="206" spans="1:94" s="1" customFormat="1" x14ac:dyDescent="0.25">
      <c r="A206" s="3"/>
      <c r="B206" s="3"/>
      <c r="C206" s="3"/>
      <c r="D206" s="3"/>
      <c r="E206" s="3"/>
      <c r="F206" s="3"/>
      <c r="G206" s="3"/>
      <c r="H206" s="3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10"/>
    </row>
  </sheetData>
  <mergeCells count="6">
    <mergeCell ref="B22:H22"/>
    <mergeCell ref="F9:F10"/>
    <mergeCell ref="B9:B10"/>
    <mergeCell ref="C9:C10"/>
    <mergeCell ref="D9:D10"/>
    <mergeCell ref="E9:E10"/>
  </mergeCells>
  <conditionalFormatting sqref="B11:H15">
    <cfRule type="cellIs" dxfId="500" priority="3" operator="greaterThanOrEqual">
      <formula>10000</formula>
    </cfRule>
  </conditionalFormatting>
  <conditionalFormatting sqref="B16:H21">
    <cfRule type="cellIs" dxfId="499" priority="1" operator="greaterThanOrEqual">
      <formula>10000</formula>
    </cfRule>
  </conditionalFormatting>
  <hyperlinks>
    <hyperlink ref="A5" location="Índice!A10" display="Índice"/>
  </hyperlinks>
  <printOptions horizontalCentered="1"/>
  <pageMargins left="0.59055118110236227" right="0.43307086614173229" top="0.51181102362204722" bottom="0.51181102362204722" header="0" footer="0.31496062992125984"/>
  <pageSetup paperSize="9" orientation="portrait" r:id="rId1"/>
  <headerFooter scaleWithDoc="0"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XMLData TextToDisplay="%HOSTNAME%">L020440.bdp.pt</XMLData>
</file>

<file path=customXml/item2.xml><?xml version="1.0" encoding="utf-8"?>
<XMLData TextToDisplay="%USERNAME%">riu014</XMLData>
</file>

<file path=customXml/item3.xml><?xml version="1.0" encoding="utf-8"?>
<XMLData TextToDisplay="%EMAILADDRESS%">fpheitor@bportugal.pt</XMLData>
</file>

<file path=customXml/item4.xml><?xml version="1.0" encoding="utf-8"?>
<XMLData TextToDisplay="%DOCUMENTGUID%">{00000000-0000-0000-0000-000000000000}</XMLData>
</file>

<file path=customXml/item5.xml><?xml version="1.0" encoding="utf-8"?>
<XMLData TextToDisplay="%CLASSIFICATIONDATETIME%">15:01 10/10/2019</XMLData>
</file>

<file path=customXml/item6.xml><?xml version="1.0" encoding="utf-8"?>
<XMLData TextToDisplay="RightsWATCHMark">12|BDP-Externo-Público|{00000000-0000-0000-0000-000000000000}</XMLData>
</file>

<file path=customXml/itemProps1.xml><?xml version="1.0" encoding="utf-8"?>
<ds:datastoreItem xmlns:ds="http://schemas.openxmlformats.org/officeDocument/2006/customXml" ds:itemID="{DCC80452-1CB8-4ECE-AE65-846A6A5C9EF3}">
  <ds:schemaRefs/>
</ds:datastoreItem>
</file>

<file path=customXml/itemProps2.xml><?xml version="1.0" encoding="utf-8"?>
<ds:datastoreItem xmlns:ds="http://schemas.openxmlformats.org/officeDocument/2006/customXml" ds:itemID="{08834ABC-C12C-4E87-A4BC-AC50AD450128}">
  <ds:schemaRefs/>
</ds:datastoreItem>
</file>

<file path=customXml/itemProps3.xml><?xml version="1.0" encoding="utf-8"?>
<ds:datastoreItem xmlns:ds="http://schemas.openxmlformats.org/officeDocument/2006/customXml" ds:itemID="{23170B8F-2C0D-4F8D-97E5-EEED46FD073D}">
  <ds:schemaRefs/>
</ds:datastoreItem>
</file>

<file path=customXml/itemProps4.xml><?xml version="1.0" encoding="utf-8"?>
<ds:datastoreItem xmlns:ds="http://schemas.openxmlformats.org/officeDocument/2006/customXml" ds:itemID="{F2F38475-44B2-4318-A992-7459DD52A4C8}">
  <ds:schemaRefs/>
</ds:datastoreItem>
</file>

<file path=customXml/itemProps5.xml><?xml version="1.0" encoding="utf-8"?>
<ds:datastoreItem xmlns:ds="http://schemas.openxmlformats.org/officeDocument/2006/customXml" ds:itemID="{2E000D78-D290-45BF-9E46-4337C880EB27}">
  <ds:schemaRefs/>
</ds:datastoreItem>
</file>

<file path=customXml/itemProps6.xml><?xml version="1.0" encoding="utf-8"?>
<ds:datastoreItem xmlns:ds="http://schemas.openxmlformats.org/officeDocument/2006/customXml" ds:itemID="{3CE0CC14-1C0E-4325-97BC-54C98348018C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80</vt:i4>
      </vt:variant>
    </vt:vector>
  </HeadingPairs>
  <TitlesOfParts>
    <vt:vector size="80" baseType="lpstr">
      <vt:lpstr>Capa</vt:lpstr>
      <vt:lpstr>Índice</vt:lpstr>
      <vt:lpstr>Quadro II.1.1</vt:lpstr>
      <vt:lpstr>Quadro II.1.2</vt:lpstr>
      <vt:lpstr>Quadro II.1.3</vt:lpstr>
      <vt:lpstr>Quadro II.1.4</vt:lpstr>
      <vt:lpstr>Quadro II.1.5</vt:lpstr>
      <vt:lpstr>Quadro II.1.6</vt:lpstr>
      <vt:lpstr>Quadro II.1.7</vt:lpstr>
      <vt:lpstr>Quadro II.1.8</vt:lpstr>
      <vt:lpstr>Quadro II.1.9</vt:lpstr>
      <vt:lpstr>Quadro II.1.10</vt:lpstr>
      <vt:lpstr>Quadro II.1.11</vt:lpstr>
      <vt:lpstr>Quadro II.1.12</vt:lpstr>
      <vt:lpstr>Quadro II.2.1</vt:lpstr>
      <vt:lpstr>Quadro II.2.2</vt:lpstr>
      <vt:lpstr>Quadro II.2.3</vt:lpstr>
      <vt:lpstr>Quadro II.2.4</vt:lpstr>
      <vt:lpstr>Quadro II.2.5</vt:lpstr>
      <vt:lpstr>Quadro II.2.6</vt:lpstr>
      <vt:lpstr>Quadro II.2.7</vt:lpstr>
      <vt:lpstr>Quadro II.2.8</vt:lpstr>
      <vt:lpstr>Quadro II.2.9</vt:lpstr>
      <vt:lpstr>Quadro II.2.10</vt:lpstr>
      <vt:lpstr>Quadro II.2.11</vt:lpstr>
      <vt:lpstr>Quadro II.2.12</vt:lpstr>
      <vt:lpstr>Quadro II.3.1</vt:lpstr>
      <vt:lpstr>Quadro II.3.2</vt:lpstr>
      <vt:lpstr>Quadro II.3.3</vt:lpstr>
      <vt:lpstr>Quadro II.3.4</vt:lpstr>
      <vt:lpstr>Quadro II.3.5</vt:lpstr>
      <vt:lpstr>Quadro II.3.6</vt:lpstr>
      <vt:lpstr>Quadro II.3.7</vt:lpstr>
      <vt:lpstr>Quadro II.3.8</vt:lpstr>
      <vt:lpstr>Quadro II.3.9</vt:lpstr>
      <vt:lpstr>Quadro II.3.10</vt:lpstr>
      <vt:lpstr>Quadro II.3.11</vt:lpstr>
      <vt:lpstr>Quadro II.3.12</vt:lpstr>
      <vt:lpstr>Quadro II.4.1</vt:lpstr>
      <vt:lpstr>Quadro II.4.2</vt:lpstr>
      <vt:lpstr>Quadro II.4.3</vt:lpstr>
      <vt:lpstr>Quadro II.4.4</vt:lpstr>
      <vt:lpstr>Quadro II.4.5</vt:lpstr>
      <vt:lpstr>Quadro II.4.6</vt:lpstr>
      <vt:lpstr>Quadro II.4.7</vt:lpstr>
      <vt:lpstr>Quadro II.4.8</vt:lpstr>
      <vt:lpstr>Quadro II.4.9</vt:lpstr>
      <vt:lpstr>Quadro II.4.10</vt:lpstr>
      <vt:lpstr>Quadro II.4.11</vt:lpstr>
      <vt:lpstr>Quadro II.4.12</vt:lpstr>
      <vt:lpstr>Quadro II.5.1</vt:lpstr>
      <vt:lpstr>Quadro II.5.2</vt:lpstr>
      <vt:lpstr>Quadro II.5.3</vt:lpstr>
      <vt:lpstr>Quadro II.5.4</vt:lpstr>
      <vt:lpstr>Quadro II.5.5</vt:lpstr>
      <vt:lpstr>Quadro II.5.6</vt:lpstr>
      <vt:lpstr>Quadro II.5.7</vt:lpstr>
      <vt:lpstr>Quadro II.5.8</vt:lpstr>
      <vt:lpstr>Quadro II.5.9</vt:lpstr>
      <vt:lpstr>Quadro II.5.10</vt:lpstr>
      <vt:lpstr>Quadro II.5.11</vt:lpstr>
      <vt:lpstr>Quadro II.5.12</vt:lpstr>
      <vt:lpstr>Quadro II.6.1</vt:lpstr>
      <vt:lpstr>Quadro II.6.2</vt:lpstr>
      <vt:lpstr>Quadro II.6.3</vt:lpstr>
      <vt:lpstr>Quadro II.6.4</vt:lpstr>
      <vt:lpstr>Quadro II.6.5</vt:lpstr>
      <vt:lpstr>Quadro II.6.6</vt:lpstr>
      <vt:lpstr>Quadro II.6.7</vt:lpstr>
      <vt:lpstr>Quadro II.6.8</vt:lpstr>
      <vt:lpstr>Quadro II.6.9</vt:lpstr>
      <vt:lpstr>Quadro III.1</vt:lpstr>
      <vt:lpstr>Quadro III.2</vt:lpstr>
      <vt:lpstr>Quadro III.3</vt:lpstr>
      <vt:lpstr>Quadro III.4</vt:lpstr>
      <vt:lpstr>Quadro III.5</vt:lpstr>
      <vt:lpstr>Quadro III.6</vt:lpstr>
      <vt:lpstr>Quadro III.7</vt:lpstr>
      <vt:lpstr>Quadro III.8</vt:lpstr>
      <vt:lpstr>Quadro III.9</vt:lpstr>
    </vt:vector>
  </TitlesOfParts>
  <Company>Banco de Portugal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riu014</dc:creator>
  <cp:lastModifiedBy>Fernando Heitor</cp:lastModifiedBy>
  <cp:lastPrinted>2019-07-23T16:18:48Z</cp:lastPrinted>
  <dcterms:created xsi:type="dcterms:W3CDTF">2014-07-17T11:42:40Z</dcterms:created>
  <dcterms:modified xsi:type="dcterms:W3CDTF">2019-10-10T15:01:21Z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ightsWATCHMark">
    <vt:lpwstr>12|BDP-Externo-Público|{00000000-0000-0000-0000-000000000000}</vt:lpwstr>
  </property>
</Properties>
</file>